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HPN\Desktop\"/>
    </mc:Choice>
  </mc:AlternateContent>
  <xr:revisionPtr revIDLastSave="0" documentId="8_{4944BE34-B671-4760-AA08-B0828C416156}" xr6:coauthVersionLast="47" xr6:coauthVersionMax="47" xr10:uidLastSave="{00000000-0000-0000-0000-000000000000}"/>
  <bookViews>
    <workbookView xWindow="-120" yWindow="-120" windowWidth="25440" windowHeight="15270" activeTab="1" xr2:uid="{00000000-000D-0000-FFFF-FFFF00000000}"/>
  </bookViews>
  <sheets>
    <sheet name="gpf empolyee" sheetId="3" r:id="rId1"/>
    <sheet name="NPS empolyee" sheetId="17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</externalReferences>
  <definedNames>
    <definedName name="_GPF1">#REF!</definedName>
    <definedName name="_GPF2">[1]GPF!#REF!</definedName>
    <definedName name="_Order1" hidden="1">255</definedName>
    <definedName name="a">[2]BILL!#REF!</definedName>
    <definedName name="A30592057">#REF!</definedName>
    <definedName name="aa">[2]BILL!#REF!</definedName>
    <definedName name="ADM">'[3]PAY-DET'!$AB$88</definedName>
    <definedName name="ak">[4]BILL!#REF!</definedName>
    <definedName name="ALLTOTAL">[1]BILL!#REF!</definedName>
    <definedName name="ASE">'[3]PAY-DET'!$AB$8</definedName>
    <definedName name="BILL1">[1]BILL!#REF!</definedName>
    <definedName name="BILL2">[1]BILL!#REF!</definedName>
    <definedName name="BILL3">[1]BILL!#REF!</definedName>
    <definedName name="BILL4">[1]BILL!#REF!</definedName>
    <definedName name="BILL5">[1]BILL!#REF!</definedName>
    <definedName name="bnb">#REF!</definedName>
    <definedName name="BUDGETM">[5]Sheet4!$D$13:$Q$138</definedName>
    <definedName name="CA">[6]Home!$N$66:$N$68</definedName>
    <definedName name="CHARTMONTH">[5]Pay!#REF!</definedName>
    <definedName name="CW">CHAR(67)&amp;CHAR(97)&amp;CHAR(108)&amp;CHAR(108)&amp;CHAR(32)&amp;CHAR(83)&amp;CHAR(97)&amp;CHAR(110)&amp;CHAR(106)&amp;CHAR(97)&amp;CHAR(121)&amp;CHAR(32)&amp;CHAR(71)&amp;CHAR(111)&amp;CHAR(114)&amp;CHAR(101)&amp;CHAR(32)&amp;CHAR(58)&amp;CHAR(57)&amp;CHAR(55)&amp;CHAR(54)&amp;CHAR(54)&amp;CHAR(52)&amp;CHAR(56)&amp;CHAR(52)&amp;CHAR(55)&amp;CHAR(57)&amp;CHAR(56)</definedName>
    <definedName name="D.A.">#REF!</definedName>
    <definedName name="Dange">'[7]Income tax 2003'!#REF!</definedName>
    <definedName name="DOB">[8]Sheet3!$D$2</definedName>
    <definedName name="expay">#REF!</definedName>
    <definedName name="F.C.">'[3]PAY-DET'!$B$168</definedName>
    <definedName name="FACE2">'[1]F.S.'!#REF!</definedName>
    <definedName name="FACE3">'[1]F.S.'!#REF!</definedName>
    <definedName name="FACE4">'[1]F.S.'!#REF!</definedName>
    <definedName name="FACE5">'[1]F.S.'!#REF!</definedName>
    <definedName name="GPF_FRONT">'[9]G P F'!#REF!</definedName>
    <definedName name="GRPINSURANCE">'[9]DEY   VAJATI:G.I.S.'!$B$2:$DF$310</definedName>
    <definedName name="Gudade">'[7]Income tax 2003'!#REF!</definedName>
    <definedName name="HDM">'[3]PAY-DET'!$B$88</definedName>
    <definedName name="HGST">'[3]PAY-DET'!$AA$49</definedName>
    <definedName name="HIDEBUDGET">#REF!</definedName>
    <definedName name="HOUSERENT">'[9]DEY   VAJATI:H.R.A.'!$B$2:$BR$1359</definedName>
    <definedName name="INCTABLE">#REF!</definedName>
    <definedName name="IND">[8]Sheet3!$D$4</definedName>
    <definedName name="J.C.">'[3]PAY-DET'!$AB$248</definedName>
    <definedName name="JD">[8]Sheet3!$D$3</definedName>
    <definedName name="Joshi">'[7]Income tax 2003'!#REF!</definedName>
    <definedName name="kspardhir">#REF!</definedName>
    <definedName name="lomate">#REF!</definedName>
    <definedName name="meushit">#REF!</definedName>
    <definedName name="month">[10]YearlyCalendar!$A$5</definedName>
    <definedName name="month1">[8]Sheet3!$D$25</definedName>
    <definedName name="MONTHSA">[11]Tracking!$AE$9:$AF$20</definedName>
    <definedName name="MONTHSB">[11]Tracking!$AF$9:$AG$20</definedName>
    <definedName name="MONTHSC">[11]Tracking!$AB$9:$AD$23</definedName>
    <definedName name="MONTHSD">[11]Tracking!$AF$9:$AH$21</definedName>
    <definedName name="MONTHSE">[11]Comparison!$R$27:$T$41</definedName>
    <definedName name="MSnkya">{"शून्य","एक","दोन","तीन","चार","पाच","सहा","सात","आठ","नऊ","दहा","अकरा","बारा","तेरा","चौदा","पंधरा","सोळा","सतरा","अठरा","एकोणवीस","वीस","एकवीस","बावीस","तेवीस","चोवीस","पंचवीस","सव्वीस","सत्तावीस","अठ्ठावीस","एकोणतीस","तीस","एकतीस","बत्तीस","तेहत्तीस","चौतीस","पस्तीस","छत्तीस","सदतीस","अडतीस","एकोणचाळीस","चाळीस","एक्केचाळीस","बेचाळीस","त्रेचाळीस","चव्वेचाळीस","पंचेचाळीस","शेहेचाळीस","सत्तेचाळीस","अठ्ठेचाळीस","एकोणपन्नास","पन्नास","एकावन्न","बावन्न","त्रेपन्न","चोपन्न","पंचावन्न","छपन्न","सत्तावन्न","अठ्ठावन्न","एकोणसाठ","साठ","एकसष्ट","बासष्ट","त्रेसष्ट","चौसष्ट","पासष्ट","सहासष्ट","सदुसष्ट","अडुसष्ट","एकोणसत्तर","सत्तर","एकाहत्तर","बहात्तर","त्र्याहत्तर","चौऱ्याहत्तर","पंच्याहत्तर","शहात्तर","सत्याहत्तर","अठ्ठ्याहत्तर","एकोणऐंशी","ऐंशी","एक्याऐंशी","ब्याऐंशी","त्र्याऐंशी","चौऱ्याऐंशी","पंच्याऐंशी","शहाऐंशी","सत्याऐंशी","अठ्ठ्याऐंशी","एकोणनव्वद","नव्वद","एक्याण्णव","ब्याण्णव","त्र्याण्णव","चौऱ्याण्णव","पंच्याण्णव","शहाण्णव","सत्याण्णव","अठ्ठ्याण्णव","नव्याण्णव"}</definedName>
    <definedName name="mss">#REF!</definedName>
    <definedName name="Nawaklar">'[7]Income tax 2003'!#REF!</definedName>
    <definedName name="NO">[12]VIICPC!$S$8:$S$9</definedName>
    <definedName name="PAGE1">[1]BILL!#REF!</definedName>
    <definedName name="PAGE2">[1]BILL!#REF!</definedName>
    <definedName name="Panure">'[7]Income tax 2003'!#REF!</definedName>
    <definedName name="Patankar">'[7]Income tax 2003'!#REF!</definedName>
    <definedName name="Pay_Band_6TH">[13]Input!$P$14:$P$34</definedName>
    <definedName name="Payband">[14]Home!$AX$10:$AX$27</definedName>
    <definedName name="PDS">[8]Sheet3!$M$8</definedName>
    <definedName name="PEON">'[3]PAY-DET'!$AB$568</definedName>
    <definedName name="Punse">'[7]Income tax 2003'!#REF!</definedName>
    <definedName name="QBCALC">'[11]Quick Budget'!$E$116:$G$122</definedName>
    <definedName name="randrate">[8]Sheet1!$D$15</definedName>
    <definedName name="S.D.E.">'[3]PAY-DET'!$B$47</definedName>
    <definedName name="S.E.">'[3]PAY-DET'!$B$8</definedName>
    <definedName name="SC">'[3]PAY-DET'!$AB$168</definedName>
    <definedName name="SEC.ENG.">'[3]PAY-DET'!$AB$448</definedName>
    <definedName name="SUPDT">'[3]PAY-DET'!$AB$128</definedName>
    <definedName name="Thakare">'[7]Income tax 2003'!#REF!</definedName>
    <definedName name="TOTAL1">[1]BILL!#REF!</definedName>
    <definedName name="TOTAL2">[1]BILL!#REF!</definedName>
    <definedName name="TOTAL3">[1]BILL!#REF!</definedName>
    <definedName name="TOTAL4">[1]BILL!#REF!</definedName>
    <definedName name="TOTAL5">[1]BILL!#REF!</definedName>
    <definedName name="TOTAL6">[1]BILL!#REF!</definedName>
    <definedName name="TOTALALL">[1]BILL!#REF!</definedName>
    <definedName name="TRACKING">[11]Tracking!$D$6:$Q$113</definedName>
    <definedName name="TREACER">'[3]PAY-DET'!$B$128</definedName>
    <definedName name="TRY_SLIP">'[9]TRY. SLIP'!#REF!</definedName>
    <definedName name="valuevx">42.314159</definedName>
    <definedName name="year">[10]YearlyCalendar!$A$3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7" i="17" l="1"/>
  <c r="C7" i="3"/>
  <c r="D7" i="17"/>
  <c r="D7" i="3"/>
  <c r="J7" i="17" l="1"/>
  <c r="O7" i="17" s="1"/>
  <c r="T13" i="17"/>
  <c r="E8" i="17"/>
  <c r="E9" i="17" s="1"/>
  <c r="B8" i="17"/>
  <c r="C8" i="17" s="1"/>
  <c r="G7" i="17"/>
  <c r="J7" i="3"/>
  <c r="E8" i="3"/>
  <c r="E9" i="3" s="1"/>
  <c r="J9" i="3" s="1"/>
  <c r="B8" i="3"/>
  <c r="C8" i="3" s="1"/>
  <c r="G7" i="3"/>
  <c r="I7" i="17" l="1"/>
  <c r="H7" i="17"/>
  <c r="H7" i="3"/>
  <c r="I7" i="3"/>
  <c r="D8" i="3"/>
  <c r="B9" i="17"/>
  <c r="C9" i="17" s="1"/>
  <c r="D8" i="17"/>
  <c r="F8" i="17" s="1"/>
  <c r="L7" i="17"/>
  <c r="M7" i="17"/>
  <c r="N7" i="17"/>
  <c r="E10" i="17"/>
  <c r="F7" i="3"/>
  <c r="N7" i="3"/>
  <c r="J8" i="3"/>
  <c r="O8" i="3" s="1"/>
  <c r="J8" i="17"/>
  <c r="F7" i="17"/>
  <c r="G8" i="17"/>
  <c r="O7" i="3"/>
  <c r="O9" i="3"/>
  <c r="E10" i="3"/>
  <c r="B9" i="3"/>
  <c r="C9" i="3" s="1"/>
  <c r="M7" i="3"/>
  <c r="G8" i="3"/>
  <c r="L7" i="3"/>
  <c r="H8" i="17" l="1"/>
  <c r="I8" i="17"/>
  <c r="I8" i="3"/>
  <c r="H8" i="3"/>
  <c r="K7" i="3"/>
  <c r="D9" i="3"/>
  <c r="L8" i="3"/>
  <c r="J10" i="3"/>
  <c r="D9" i="17"/>
  <c r="F9" i="17" s="1"/>
  <c r="N8" i="17"/>
  <c r="Q7" i="17"/>
  <c r="G9" i="17"/>
  <c r="B10" i="17"/>
  <c r="C10" i="17" s="1"/>
  <c r="O8" i="17"/>
  <c r="J9" i="17"/>
  <c r="S7" i="17"/>
  <c r="K7" i="17"/>
  <c r="P7" i="17"/>
  <c r="G10" i="17"/>
  <c r="L9" i="17"/>
  <c r="L8" i="17"/>
  <c r="O10" i="3"/>
  <c r="B10" i="3"/>
  <c r="C10" i="3" s="1"/>
  <c r="G9" i="3"/>
  <c r="P7" i="3"/>
  <c r="F8" i="3"/>
  <c r="H10" i="17" l="1"/>
  <c r="I10" i="17"/>
  <c r="H9" i="17"/>
  <c r="M9" i="17" s="1"/>
  <c r="Q9" i="17" s="1"/>
  <c r="I9" i="17"/>
  <c r="N9" i="17" s="1"/>
  <c r="I9" i="3"/>
  <c r="H9" i="3"/>
  <c r="R7" i="17"/>
  <c r="D10" i="3"/>
  <c r="F10" i="3" s="1"/>
  <c r="K8" i="17"/>
  <c r="D10" i="17"/>
  <c r="N10" i="17" s="1"/>
  <c r="J10" i="17"/>
  <c r="O9" i="17"/>
  <c r="L10" i="17"/>
  <c r="E13" i="17"/>
  <c r="M8" i="17"/>
  <c r="M8" i="3"/>
  <c r="M9" i="3"/>
  <c r="G10" i="3"/>
  <c r="N8" i="3"/>
  <c r="L9" i="3"/>
  <c r="F9" i="3"/>
  <c r="K8" i="3"/>
  <c r="K9" i="17" l="1"/>
  <c r="I10" i="3"/>
  <c r="H10" i="3"/>
  <c r="M10" i="3" s="1"/>
  <c r="F10" i="17"/>
  <c r="L10" i="3"/>
  <c r="K10" i="17"/>
  <c r="D13" i="17"/>
  <c r="S9" i="17"/>
  <c r="P9" i="17"/>
  <c r="R9" i="17" s="1"/>
  <c r="O10" i="17"/>
  <c r="J13" i="3"/>
  <c r="M10" i="17"/>
  <c r="S10" i="17" s="1"/>
  <c r="B13" i="17"/>
  <c r="S8" i="17"/>
  <c r="P8" i="17"/>
  <c r="Q8" i="17"/>
  <c r="E13" i="3"/>
  <c r="N10" i="3"/>
  <c r="N9" i="3"/>
  <c r="P9" i="3" s="1"/>
  <c r="P8" i="3"/>
  <c r="K9" i="3"/>
  <c r="Q10" i="17" l="1"/>
  <c r="H13" i="17"/>
  <c r="P10" i="17"/>
  <c r="R10" i="17" s="1"/>
  <c r="O13" i="3"/>
  <c r="L13" i="17"/>
  <c r="C13" i="17"/>
  <c r="R8" i="17"/>
  <c r="G13" i="17"/>
  <c r="F13" i="17"/>
  <c r="P10" i="3"/>
  <c r="D13" i="3"/>
  <c r="B13" i="3"/>
  <c r="K10" i="3"/>
  <c r="O13" i="17" l="1"/>
  <c r="N13" i="17"/>
  <c r="I13" i="17"/>
  <c r="F13" i="3"/>
  <c r="J13" i="17"/>
  <c r="K13" i="17"/>
  <c r="I13" i="3"/>
  <c r="H13" i="3"/>
  <c r="G13" i="3"/>
  <c r="C13" i="3"/>
  <c r="Q13" i="17" l="1"/>
  <c r="S13" i="17"/>
  <c r="M13" i="17"/>
  <c r="N13" i="3"/>
  <c r="L13" i="3"/>
  <c r="K13" i="3"/>
  <c r="M13" i="3"/>
  <c r="R13" i="17" l="1"/>
  <c r="P13" i="17"/>
  <c r="P13" i="3"/>
</calcChain>
</file>

<file path=xl/sharedStrings.xml><?xml version="1.0" encoding="utf-8"?>
<sst xmlns="http://schemas.openxmlformats.org/spreadsheetml/2006/main" count="57" uniqueCount="19">
  <si>
    <t>Month</t>
  </si>
  <si>
    <t>Due</t>
  </si>
  <si>
    <t>Drawn</t>
  </si>
  <si>
    <t>Arriers</t>
  </si>
  <si>
    <t>Tr.Vr. No.</t>
  </si>
  <si>
    <t xml:space="preserve">Basic </t>
  </si>
  <si>
    <t>DA</t>
  </si>
  <si>
    <t>HRA</t>
  </si>
  <si>
    <t>TA</t>
  </si>
  <si>
    <t>Total</t>
  </si>
  <si>
    <t>Employee 10% Contri. Didu.</t>
  </si>
  <si>
    <t>Employer Contri.14 %</t>
  </si>
  <si>
    <t>Vr. No.</t>
  </si>
  <si>
    <t>¨É½þÉMÉÉ&lt;Ç ¦ÉkÉÉ ¡ò®úEò iÉiEòÉ</t>
  </si>
  <si>
    <t xml:space="preserve">Shri </t>
  </si>
  <si>
    <t xml:space="preserve">/ Smt </t>
  </si>
  <si>
    <t>Post</t>
  </si>
  <si>
    <t xml:space="preserve"> वित्त विभाग, शासन निर्णय क्र. मभावा-1325/प्र.क्र.19/सेवा-9   दिनांक 25/02/2026</t>
  </si>
  <si>
    <t>Ênù. 01.07.2025 iÉä Ênù. 31.10.2025 EòÉ±ÉÉ´ÉvÉÒiÉÒ±É ¨É½þÉMÉÉ&lt;Ç ¦ÉiªÉÉSªÉÉ ¡ò®úEòÉSÉä Ê´É´É®úhÉ{ÉjÉ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</si>
</sst>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[$-409]mmm\-yy;@"/>
    <numFmt numFmtId="165" formatCode="_(&quot;$&quot;* #,##0_);_(&quot;$&quot;* \(#,##0\);_(&quot;$&quot;* &quot;-&quot;??_);_(@_)"/>
    <numFmt numFmtId="166" formatCode="&quot;£&quot;#,##0_);\(&quot;£&quot;#,##0\)"/>
  </numFmts>
  <fonts count="21" x14ac:knownFonts="1">
    <font>
      <sz val="11"/>
      <name val="Calibri"/>
    </font>
    <font>
      <sz val="11"/>
      <color theme="1"/>
      <name val="Calibri"/>
      <family val="2"/>
      <scheme val="minor"/>
    </font>
    <font>
      <sz val="11"/>
      <color rgb="FF000000"/>
      <name val="Calibri Light"/>
      <family val="2"/>
    </font>
    <font>
      <sz val="14"/>
      <color rgb="FF000000"/>
      <name val="Calibri Light"/>
      <family val="2"/>
    </font>
    <font>
      <sz val="16"/>
      <color rgb="FF000000"/>
      <name val="DV-TTSurekh"/>
      <family val="5"/>
    </font>
    <font>
      <b/>
      <sz val="11"/>
      <color rgb="FF000000"/>
      <name val="Calibri"/>
      <family val="2"/>
    </font>
    <font>
      <b/>
      <sz val="12"/>
      <color rgb="FF000000"/>
      <name val="Calibri"/>
      <family val="2"/>
    </font>
    <font>
      <b/>
      <sz val="9"/>
      <color rgb="FF000000"/>
      <name val="Mangal"/>
      <family val="1"/>
    </font>
    <font>
      <sz val="11"/>
      <color rgb="FFFF0000"/>
      <name val="Calibri"/>
      <family val="2"/>
    </font>
    <font>
      <sz val="10"/>
      <name val="Arial"/>
      <family val="2"/>
    </font>
    <font>
      <sz val="11"/>
      <color rgb="FF000000"/>
      <name val="Calibri"/>
      <family val="2"/>
    </font>
    <font>
      <sz val="9"/>
      <color rgb="FF000000"/>
      <name val="Calibri"/>
      <family val="2"/>
    </font>
    <font>
      <sz val="10"/>
      <color rgb="FF000000"/>
      <name val="Calibri"/>
      <family val="2"/>
    </font>
    <font>
      <b/>
      <sz val="8"/>
      <color rgb="FF000000"/>
      <name val="Calibri"/>
      <family val="2"/>
    </font>
    <font>
      <sz val="14"/>
      <color rgb="FF000000"/>
      <name val="Times New Roman"/>
      <family val="1"/>
    </font>
    <font>
      <b/>
      <sz val="16"/>
      <color rgb="FF000000"/>
      <name val="DV-TTYogesh"/>
      <family val="5"/>
    </font>
    <font>
      <sz val="10"/>
      <name val="Arial"/>
      <family val="2"/>
    </font>
    <font>
      <sz val="11"/>
      <color indexed="8"/>
      <name val="Calibri"/>
      <family val="2"/>
    </font>
    <font>
      <u/>
      <sz val="11"/>
      <color indexed="12"/>
      <name val="Calibri"/>
      <family val="2"/>
    </font>
    <font>
      <sz val="10"/>
      <name val="Tahoma"/>
      <family val="2"/>
    </font>
    <font>
      <sz val="12"/>
      <color rgb="FF000000"/>
      <name val="Calibri Light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26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6">
    <xf numFmtId="0" fontId="0" fillId="0" borderId="0">
      <alignment vertical="center"/>
    </xf>
    <xf numFmtId="0" fontId="9" fillId="0" borderId="0">
      <protection locked="0"/>
    </xf>
    <xf numFmtId="0" fontId="16" fillId="0" borderId="0"/>
    <xf numFmtId="0" fontId="16" fillId="0" borderId="0"/>
    <xf numFmtId="43" fontId="16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6" fillId="0" borderId="0" applyFont="0" applyFill="0" applyBorder="0" applyAlignment="0" applyProtection="0"/>
    <xf numFmtId="165" fontId="17" fillId="0" borderId="0" applyFont="0" applyFill="0" applyBorder="0" applyAlignment="0" applyProtection="0"/>
    <xf numFmtId="166" fontId="17" fillId="0" borderId="0" applyFont="0" applyFill="0" applyBorder="0" applyAlignment="0" applyProtection="0"/>
    <xf numFmtId="165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16" fillId="0" borderId="0"/>
    <xf numFmtId="0" fontId="16" fillId="0" borderId="0"/>
    <xf numFmtId="0" fontId="19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9" fontId="16" fillId="0" borderId="0" applyFont="0" applyFill="0" applyBorder="0" applyAlignment="0" applyProtection="0"/>
    <xf numFmtId="0" fontId="16" fillId="3" borderId="0" applyNumberFormat="0" applyFont="0" applyBorder="0" applyAlignment="0" applyProtection="0"/>
  </cellStyleXfs>
  <cellXfs count="27">
    <xf numFmtId="0" fontId="0" fillId="0" borderId="0" xfId="0">
      <alignment vertical="center"/>
    </xf>
    <xf numFmtId="164" fontId="7" fillId="0" borderId="1" xfId="0" applyNumberFormat="1" applyFont="1" applyBorder="1" applyAlignment="1">
      <alignment horizontal="left" wrapText="1"/>
    </xf>
    <xf numFmtId="0" fontId="9" fillId="0" borderId="1" xfId="1" applyBorder="1" applyAlignment="1" applyProtection="1">
      <alignment horizontal="right" vertical="center"/>
    </xf>
    <xf numFmtId="0" fontId="9" fillId="0" borderId="1" xfId="1" applyBorder="1" applyAlignment="1" applyProtection="1">
      <alignment horizontal="center" vertical="center"/>
    </xf>
    <xf numFmtId="1" fontId="10" fillId="0" borderId="1" xfId="0" applyNumberFormat="1" applyFont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left" wrapText="1"/>
    </xf>
    <xf numFmtId="1" fontId="10" fillId="0" borderId="0" xfId="0" applyNumberFormat="1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4" fillId="2" borderId="0" xfId="0" applyFont="1" applyFill="1" applyAlignment="1">
      <alignment vertical="center" wrapText="1"/>
    </xf>
    <xf numFmtId="0" fontId="3" fillId="2" borderId="0" xfId="0" applyFont="1" applyFill="1" applyAlignment="1">
      <alignment vertical="center" wrapText="1"/>
    </xf>
    <xf numFmtId="0" fontId="20" fillId="2" borderId="0" xfId="0" applyFont="1" applyFill="1" applyAlignment="1">
      <alignment vertical="center" wrapText="1"/>
    </xf>
    <xf numFmtId="1" fontId="8" fillId="2" borderId="1" xfId="0" applyNumberFormat="1" applyFont="1" applyFill="1" applyBorder="1" applyAlignment="1">
      <alignment horizontal="center" vertical="center" wrapText="1"/>
    </xf>
    <xf numFmtId="1" fontId="10" fillId="2" borderId="1" xfId="0" applyNumberFormat="1" applyFont="1" applyFill="1" applyBorder="1" applyAlignment="1">
      <alignment horizontal="center" vertical="center" wrapText="1"/>
    </xf>
  </cellXfs>
  <cellStyles count="26">
    <cellStyle name="Comma 2" xfId="4" xr:uid="{00000000-0005-0000-0000-000000000000}"/>
    <cellStyle name="Comma 3" xfId="5" xr:uid="{00000000-0005-0000-0000-000001000000}"/>
    <cellStyle name="Currency 2" xfId="6" xr:uid="{00000000-0005-0000-0000-000002000000}"/>
    <cellStyle name="Currency 2 2" xfId="7" xr:uid="{00000000-0005-0000-0000-000003000000}"/>
    <cellStyle name="Currency 3" xfId="8" xr:uid="{00000000-0005-0000-0000-000004000000}"/>
    <cellStyle name="Currency 4" xfId="9" xr:uid="{00000000-0005-0000-0000-000005000000}"/>
    <cellStyle name="Currency 5" xfId="10" xr:uid="{00000000-0005-0000-0000-000006000000}"/>
    <cellStyle name="Hyperlink 2" xfId="11" xr:uid="{00000000-0005-0000-0000-000007000000}"/>
    <cellStyle name="Normal" xfId="0" builtinId="0"/>
    <cellStyle name="Normal 10" xfId="12" xr:uid="{00000000-0005-0000-0000-000009000000}"/>
    <cellStyle name="Normal 11" xfId="13" xr:uid="{00000000-0005-0000-0000-00000A000000}"/>
    <cellStyle name="Normal 2" xfId="1" xr:uid="{00000000-0005-0000-0000-00000B000000}"/>
    <cellStyle name="Normal 2 2" xfId="2" xr:uid="{00000000-0005-0000-0000-00000C000000}"/>
    <cellStyle name="Normal 2 2 2" xfId="14" xr:uid="{00000000-0005-0000-0000-00000D000000}"/>
    <cellStyle name="Normal 2 3" xfId="15" xr:uid="{00000000-0005-0000-0000-00000E000000}"/>
    <cellStyle name="Normal 2 4" xfId="16" xr:uid="{00000000-0005-0000-0000-00000F000000}"/>
    <cellStyle name="Normal 3" xfId="3" xr:uid="{00000000-0005-0000-0000-000010000000}"/>
    <cellStyle name="Normal 3 2" xfId="17" xr:uid="{00000000-0005-0000-0000-000011000000}"/>
    <cellStyle name="Normal 4" xfId="18" xr:uid="{00000000-0005-0000-0000-000012000000}"/>
    <cellStyle name="Normal 5" xfId="19" xr:uid="{00000000-0005-0000-0000-000013000000}"/>
    <cellStyle name="Normal 6" xfId="20" xr:uid="{00000000-0005-0000-0000-000014000000}"/>
    <cellStyle name="Normal 7" xfId="21" xr:uid="{00000000-0005-0000-0000-000015000000}"/>
    <cellStyle name="Normal 8" xfId="22" xr:uid="{00000000-0005-0000-0000-000016000000}"/>
    <cellStyle name="Normal 9" xfId="23" xr:uid="{00000000-0005-0000-0000-000017000000}"/>
    <cellStyle name="Percent 2" xfId="24" xr:uid="{00000000-0005-0000-0000-000018000000}"/>
    <cellStyle name="Yellow" xfId="25" xr:uid="{00000000-0005-0000-0000-00001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externalLink" Target="externalLinks/externalLink11.xml"/><Relationship Id="rId18" Type="http://schemas.openxmlformats.org/officeDocument/2006/relationships/styles" Target="styles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externalLink" Target="externalLinks/externalLink10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externalLink" Target="externalLinks/externalLink9.xml"/><Relationship Id="rId5" Type="http://schemas.openxmlformats.org/officeDocument/2006/relationships/externalLink" Target="externalLinks/externalLink3.xml"/><Relationship Id="rId15" Type="http://schemas.openxmlformats.org/officeDocument/2006/relationships/externalLink" Target="externalLinks/externalLink13.xml"/><Relationship Id="rId10" Type="http://schemas.openxmlformats.org/officeDocument/2006/relationships/externalLink" Target="externalLinks/externalLink8.xml"/><Relationship Id="rId19" Type="http://schemas.openxmlformats.org/officeDocument/2006/relationships/sharedStrings" Target="sharedStrings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externalLink" Target="externalLinks/externalLink1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l6001002\E\K41\08-09\bill\salary\ArrPatha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uri\f\K41\08-09\bill\salary\pakhal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l6010001\D\CIRCLE\SC3\PAY\PAY-ARR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l6001002\E\K41\07-08\bll\pay\BILLpayblank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WEB%20PUBLISH/Experiment%20Excel/Care%20Soft/Future%20Planing%20AND%20iNVESTMENT%20CALCULATER%20-%20Copy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pramod/27.06.2019/ANIL%20SURLKAR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hriram/Google%20Drive/MHSDP%20data/Account%202004/pmp2002/Forms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Pendrive%205-8-18/WEB%20Publish/Experiment%20Excel/Care%20Soft/Best%20ideas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hsdp2\pii450_c\PURI\2001%20ec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/Downloads/yearly_calendar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%20PUBLISH/Experiment%20Excel/Budget%20Planner%20Demo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Pendrive%205-8-18/WEB%20Publish/Experiment%20Excel/Bill%20EXcel/Pay/unprotected7_CPC_Calculator%20(1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Pendrive%205-8-18/WEB%20Publish/Experiment%20Excel/Best%20Ideas/Future%20Pay%201.2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/AYOG/seventh%20pay%20comm%20diff%20statement%20automatic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000000000"/>
      <sheetName val="conv"/>
      <sheetName val="convOLD"/>
      <sheetName val="CAL(1)"/>
      <sheetName val="CAL(2)"/>
      <sheetName val="ackno"/>
      <sheetName val="C.S.F"/>
      <sheetName val="C.S.B"/>
      <sheetName val="F.S."/>
      <sheetName val="B.S."/>
      <sheetName val="PAYSLIP"/>
      <sheetName val="BILL"/>
      <sheetName val="EX. PY"/>
      <sheetName val="fa"/>
      <sheetName val="GPF"/>
      <sheetName val="HBA"/>
      <sheetName val="mtrcy"/>
      <sheetName val="COMPU"/>
      <sheetName val="CY"/>
      <sheetName val="I.TAX"/>
      <sheetName val="PLI"/>
      <sheetName val="GIS"/>
      <sheetName val="HO.RE."/>
      <sheetName val="PT"/>
      <sheetName val="HO.SO.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000000000"/>
      <sheetName val="conv"/>
      <sheetName val="convOLD"/>
      <sheetName val="CAL(1)"/>
      <sheetName val="CAL(2)"/>
      <sheetName val="ackno"/>
      <sheetName val="C.S.F"/>
      <sheetName val="C.S.B"/>
      <sheetName val="F.S."/>
      <sheetName val="B.S."/>
      <sheetName val="PAYSLIP"/>
      <sheetName val="BILL"/>
      <sheetName val="EX. PY"/>
      <sheetName val="fa"/>
      <sheetName val="GPF"/>
      <sheetName val="HBA"/>
      <sheetName val="mtrcy"/>
      <sheetName val="COMPU"/>
      <sheetName val="CY"/>
      <sheetName val="I.TAX"/>
      <sheetName val="PLI"/>
      <sheetName val="GIS"/>
      <sheetName val="HO.RE."/>
      <sheetName val="PT"/>
      <sheetName val="HO.SO.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Y-DET"/>
    </sheetNames>
    <sheetDataSet>
      <sheetData sheetId="0">
        <row r="8">
          <cell r="B8" t="str">
            <v xml:space="preserve">SHRI S.M.BHANDARWAR, </v>
          </cell>
          <cell r="AB8" t="str">
            <v>SHRI R.N.SHEREKAR</v>
          </cell>
        </row>
        <row r="47">
          <cell r="B47" t="str">
            <v>SHRI S.S.TAPSE</v>
          </cell>
        </row>
        <row r="49">
          <cell r="AA49" t="str">
            <v>H.G.STENO.</v>
          </cell>
        </row>
        <row r="88">
          <cell r="B88" t="str">
            <v>H.D.M.</v>
          </cell>
          <cell r="AB88" t="str">
            <v>A.D.M.</v>
          </cell>
        </row>
        <row r="128">
          <cell r="B128" t="str">
            <v>TREACER</v>
          </cell>
          <cell r="AB128" t="str">
            <v>SUPDT.</v>
          </cell>
        </row>
        <row r="168">
          <cell r="B168" t="str">
            <v>F. C.</v>
          </cell>
          <cell r="AB168" t="str">
            <v>SR.CL.</v>
          </cell>
        </row>
        <row r="248">
          <cell r="AB248" t="str">
            <v>JR.CL.</v>
          </cell>
        </row>
        <row r="448">
          <cell r="AB448" t="str">
            <v>A.E.II</v>
          </cell>
        </row>
        <row r="568">
          <cell r="AB568" t="str">
            <v>PEON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000000000"/>
      <sheetName val="1000000000000"/>
      <sheetName val="2000000000000"/>
      <sheetName val="3000000000000"/>
      <sheetName val="4000000000000"/>
      <sheetName val="5000000000000"/>
      <sheetName val="Majoduck_SK_1"/>
      <sheetName val="conv"/>
      <sheetName val="CAL(1)"/>
      <sheetName val="CAL(2)"/>
      <sheetName val="ackno"/>
      <sheetName val="C.S.F"/>
      <sheetName val="C.S.B"/>
      <sheetName val="F.S."/>
      <sheetName val="B.S."/>
      <sheetName val="BILL"/>
      <sheetName val="PAYSLIP"/>
      <sheetName val="PAYROLL"/>
      <sheetName val="fa"/>
      <sheetName val="EX.PAY"/>
      <sheetName val="GPF"/>
      <sheetName val="HBA"/>
      <sheetName val="mtrcy"/>
      <sheetName val="COMPU"/>
      <sheetName val="CY"/>
      <sheetName val="I.TAX"/>
      <sheetName val="PLI"/>
      <sheetName val="GIS"/>
      <sheetName val="HO.RE."/>
      <sheetName val="PT"/>
      <sheetName val="HO.SO.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alary projection"/>
      <sheetName val="Info"/>
      <sheetName val="HOme page"/>
      <sheetName val="Sheet4"/>
      <sheetName val="Pay"/>
      <sheetName val="it pay"/>
      <sheetName val="GPF projection"/>
      <sheetName val="Total Expenditrue"/>
      <sheetName val="Mwise income"/>
      <sheetName val="Plan"/>
      <sheetName val="comp"/>
      <sheetName val="HH"/>
      <sheetName val="SAving"/>
      <sheetName val="TAX"/>
      <sheetName val="it"/>
      <sheetName val="Loans"/>
      <sheetName val="Mis"/>
      <sheetName val="Edu"/>
      <sheetName val="REPORTS"/>
    </sheetNames>
    <sheetDataSet>
      <sheetData sheetId="0"/>
      <sheetData sheetId="1"/>
      <sheetData sheetId="2">
        <row r="15">
          <cell r="D15">
            <v>15500</v>
          </cell>
        </row>
      </sheetData>
      <sheetData sheetId="3">
        <row r="4">
          <cell r="R4" t="str">
            <v>YES</v>
          </cell>
        </row>
        <row r="13">
          <cell r="D13" t="str">
            <v>Mar</v>
          </cell>
          <cell r="E13" t="str">
            <v>Apr</v>
          </cell>
          <cell r="F13" t="str">
            <v>May</v>
          </cell>
          <cell r="G13" t="str">
            <v>Jun</v>
          </cell>
          <cell r="H13" t="str">
            <v>Jul</v>
          </cell>
          <cell r="I13" t="str">
            <v>Aug</v>
          </cell>
          <cell r="J13" t="str">
            <v>Sep</v>
          </cell>
          <cell r="K13" t="str">
            <v>Oct</v>
          </cell>
          <cell r="L13" t="str">
            <v>Nov</v>
          </cell>
          <cell r="M13" t="str">
            <v>Dec</v>
          </cell>
          <cell r="N13" t="str">
            <v>Jan</v>
          </cell>
          <cell r="O13" t="str">
            <v>Feb</v>
          </cell>
          <cell r="P13" t="str">
            <v>12 Months</v>
          </cell>
          <cell r="Q13">
            <v>10</v>
          </cell>
        </row>
        <row r="15">
          <cell r="D15">
            <v>15500</v>
          </cell>
          <cell r="E15">
            <v>15500</v>
          </cell>
          <cell r="F15">
            <v>15500</v>
          </cell>
          <cell r="G15">
            <v>15500</v>
          </cell>
          <cell r="H15">
            <v>15500</v>
          </cell>
          <cell r="I15">
            <v>15500</v>
          </cell>
          <cell r="J15">
            <v>15500</v>
          </cell>
          <cell r="K15">
            <v>15500</v>
          </cell>
          <cell r="L15">
            <v>15500</v>
          </cell>
          <cell r="M15">
            <v>15500</v>
          </cell>
          <cell r="N15">
            <v>15500</v>
          </cell>
          <cell r="O15">
            <v>15500</v>
          </cell>
          <cell r="P15">
            <v>186000</v>
          </cell>
          <cell r="Q15">
            <v>62000</v>
          </cell>
        </row>
        <row r="16">
          <cell r="D16">
            <v>4400</v>
          </cell>
          <cell r="E16">
            <v>4400</v>
          </cell>
          <cell r="F16">
            <v>4400</v>
          </cell>
          <cell r="G16">
            <v>4400</v>
          </cell>
          <cell r="H16">
            <v>4400</v>
          </cell>
          <cell r="I16">
            <v>4400</v>
          </cell>
          <cell r="J16">
            <v>4400</v>
          </cell>
          <cell r="K16">
            <v>4400</v>
          </cell>
          <cell r="L16">
            <v>4400</v>
          </cell>
          <cell r="M16">
            <v>4400</v>
          </cell>
          <cell r="N16">
            <v>4400</v>
          </cell>
          <cell r="O16">
            <v>4400</v>
          </cell>
          <cell r="P16">
            <v>52800</v>
          </cell>
          <cell r="Q16">
            <v>17600</v>
          </cell>
        </row>
        <row r="17">
          <cell r="D17">
            <v>27064</v>
          </cell>
          <cell r="E17">
            <v>27064</v>
          </cell>
          <cell r="F17">
            <v>27064</v>
          </cell>
          <cell r="G17">
            <v>27064</v>
          </cell>
          <cell r="H17">
            <v>27064</v>
          </cell>
          <cell r="I17">
            <v>27064</v>
          </cell>
          <cell r="J17">
            <v>27064</v>
          </cell>
          <cell r="K17">
            <v>27064</v>
          </cell>
          <cell r="L17">
            <v>27064</v>
          </cell>
          <cell r="M17">
            <v>27064</v>
          </cell>
          <cell r="N17">
            <v>27064</v>
          </cell>
          <cell r="O17">
            <v>27064</v>
          </cell>
          <cell r="P17">
            <v>324768</v>
          </cell>
          <cell r="Q17">
            <v>108256</v>
          </cell>
        </row>
        <row r="18">
          <cell r="D18">
            <v>1990</v>
          </cell>
          <cell r="E18">
            <v>1990</v>
          </cell>
          <cell r="F18">
            <v>1990</v>
          </cell>
          <cell r="G18">
            <v>1990</v>
          </cell>
          <cell r="H18">
            <v>1990</v>
          </cell>
          <cell r="I18">
            <v>1990</v>
          </cell>
          <cell r="J18">
            <v>1990</v>
          </cell>
          <cell r="K18">
            <v>1990</v>
          </cell>
          <cell r="L18">
            <v>1990</v>
          </cell>
          <cell r="M18">
            <v>1990</v>
          </cell>
          <cell r="N18">
            <v>1990</v>
          </cell>
          <cell r="O18">
            <v>1990</v>
          </cell>
          <cell r="P18">
            <v>23880</v>
          </cell>
          <cell r="Q18">
            <v>7960</v>
          </cell>
        </row>
        <row r="19"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</row>
        <row r="20">
          <cell r="D20">
            <v>600</v>
          </cell>
          <cell r="E20">
            <v>600</v>
          </cell>
          <cell r="F20">
            <v>600</v>
          </cell>
          <cell r="G20">
            <v>600</v>
          </cell>
          <cell r="H20">
            <v>600</v>
          </cell>
          <cell r="I20">
            <v>600</v>
          </cell>
          <cell r="J20">
            <v>600</v>
          </cell>
          <cell r="K20">
            <v>600</v>
          </cell>
          <cell r="L20">
            <v>600</v>
          </cell>
          <cell r="M20">
            <v>600</v>
          </cell>
          <cell r="N20">
            <v>600</v>
          </cell>
          <cell r="O20">
            <v>600</v>
          </cell>
          <cell r="P20">
            <v>7200</v>
          </cell>
          <cell r="Q20">
            <v>2400</v>
          </cell>
        </row>
        <row r="21">
          <cell r="D21">
            <v>1650</v>
          </cell>
          <cell r="E21">
            <v>1650</v>
          </cell>
          <cell r="F21">
            <v>1650</v>
          </cell>
          <cell r="G21">
            <v>1650</v>
          </cell>
          <cell r="H21">
            <v>1650</v>
          </cell>
          <cell r="I21">
            <v>1650</v>
          </cell>
          <cell r="J21">
            <v>1650</v>
          </cell>
          <cell r="K21">
            <v>1650</v>
          </cell>
          <cell r="L21">
            <v>1650</v>
          </cell>
          <cell r="M21">
            <v>1650</v>
          </cell>
          <cell r="N21">
            <v>1650</v>
          </cell>
          <cell r="O21">
            <v>1650</v>
          </cell>
          <cell r="P21">
            <v>19800</v>
          </cell>
          <cell r="Q21">
            <v>6600</v>
          </cell>
        </row>
        <row r="22"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</row>
        <row r="23"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</row>
        <row r="24"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</row>
        <row r="25"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</row>
        <row r="26">
          <cell r="P26">
            <v>0</v>
          </cell>
          <cell r="Q26">
            <v>0</v>
          </cell>
        </row>
        <row r="27"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</row>
        <row r="28">
          <cell r="P28">
            <v>0</v>
          </cell>
          <cell r="Q28">
            <v>0</v>
          </cell>
        </row>
        <row r="29">
          <cell r="P29">
            <v>0</v>
          </cell>
          <cell r="Q29">
            <v>0</v>
          </cell>
        </row>
        <row r="30">
          <cell r="D30">
            <v>51204</v>
          </cell>
          <cell r="E30">
            <v>51204</v>
          </cell>
          <cell r="F30">
            <v>51204</v>
          </cell>
          <cell r="G30">
            <v>51204</v>
          </cell>
          <cell r="H30">
            <v>51204</v>
          </cell>
          <cell r="I30">
            <v>51204</v>
          </cell>
          <cell r="J30">
            <v>51204</v>
          </cell>
          <cell r="K30">
            <v>51204</v>
          </cell>
          <cell r="L30">
            <v>51204</v>
          </cell>
          <cell r="M30">
            <v>51204</v>
          </cell>
          <cell r="N30">
            <v>51204</v>
          </cell>
          <cell r="O30">
            <v>51204</v>
          </cell>
          <cell r="P30">
            <v>614448</v>
          </cell>
          <cell r="Q30">
            <v>204816</v>
          </cell>
        </row>
        <row r="31">
          <cell r="Q31">
            <v>0</v>
          </cell>
        </row>
        <row r="32">
          <cell r="D32">
            <v>6000</v>
          </cell>
          <cell r="E32">
            <v>6000</v>
          </cell>
          <cell r="F32">
            <v>6000</v>
          </cell>
          <cell r="G32">
            <v>6000</v>
          </cell>
          <cell r="H32">
            <v>6000</v>
          </cell>
          <cell r="I32">
            <v>6000</v>
          </cell>
          <cell r="J32">
            <v>6000</v>
          </cell>
          <cell r="K32">
            <v>6000</v>
          </cell>
          <cell r="L32">
            <v>6000</v>
          </cell>
          <cell r="M32">
            <v>6000</v>
          </cell>
          <cell r="N32">
            <v>6000</v>
          </cell>
          <cell r="O32">
            <v>6000</v>
          </cell>
          <cell r="P32">
            <v>72000</v>
          </cell>
          <cell r="Q32">
            <v>24000</v>
          </cell>
        </row>
        <row r="33"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</row>
        <row r="34"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</row>
        <row r="35">
          <cell r="D35">
            <v>2400</v>
          </cell>
          <cell r="E35">
            <v>2400</v>
          </cell>
          <cell r="F35">
            <v>2400</v>
          </cell>
          <cell r="G35">
            <v>2400</v>
          </cell>
          <cell r="H35">
            <v>2400</v>
          </cell>
          <cell r="I35">
            <v>2400</v>
          </cell>
          <cell r="J35">
            <v>2400</v>
          </cell>
          <cell r="K35">
            <v>2400</v>
          </cell>
          <cell r="L35">
            <v>2400</v>
          </cell>
          <cell r="M35">
            <v>2400</v>
          </cell>
          <cell r="N35">
            <v>2400</v>
          </cell>
          <cell r="O35">
            <v>2400</v>
          </cell>
          <cell r="P35">
            <v>28800</v>
          </cell>
          <cell r="Q35">
            <v>9600</v>
          </cell>
        </row>
        <row r="36">
          <cell r="D36">
            <v>1000</v>
          </cell>
          <cell r="E36">
            <v>1000</v>
          </cell>
          <cell r="F36">
            <v>1000</v>
          </cell>
          <cell r="G36">
            <v>1000</v>
          </cell>
          <cell r="H36">
            <v>1000</v>
          </cell>
          <cell r="I36">
            <v>1000</v>
          </cell>
          <cell r="J36">
            <v>1000</v>
          </cell>
          <cell r="K36">
            <v>1000</v>
          </cell>
          <cell r="L36">
            <v>1000</v>
          </cell>
          <cell r="M36">
            <v>1000</v>
          </cell>
          <cell r="N36">
            <v>1000</v>
          </cell>
          <cell r="O36">
            <v>1000</v>
          </cell>
          <cell r="P36">
            <v>12000</v>
          </cell>
          <cell r="Q36">
            <v>4000</v>
          </cell>
        </row>
        <row r="37">
          <cell r="D37">
            <v>200</v>
          </cell>
          <cell r="E37">
            <v>200</v>
          </cell>
          <cell r="F37">
            <v>200</v>
          </cell>
          <cell r="G37">
            <v>200</v>
          </cell>
          <cell r="H37">
            <v>200</v>
          </cell>
          <cell r="I37">
            <v>200</v>
          </cell>
          <cell r="J37">
            <v>200</v>
          </cell>
          <cell r="K37">
            <v>200</v>
          </cell>
          <cell r="L37">
            <v>200</v>
          </cell>
          <cell r="M37">
            <v>200</v>
          </cell>
          <cell r="N37">
            <v>200</v>
          </cell>
          <cell r="O37">
            <v>200</v>
          </cell>
          <cell r="P37">
            <v>2400</v>
          </cell>
          <cell r="Q37">
            <v>800</v>
          </cell>
        </row>
        <row r="38">
          <cell r="D38">
            <v>1066</v>
          </cell>
          <cell r="E38">
            <v>1066</v>
          </cell>
          <cell r="F38">
            <v>1066</v>
          </cell>
          <cell r="G38">
            <v>1066</v>
          </cell>
          <cell r="H38">
            <v>1066</v>
          </cell>
          <cell r="I38">
            <v>1066</v>
          </cell>
          <cell r="J38">
            <v>1066</v>
          </cell>
          <cell r="K38">
            <v>1066</v>
          </cell>
          <cell r="L38">
            <v>1066</v>
          </cell>
          <cell r="M38">
            <v>1066</v>
          </cell>
          <cell r="N38">
            <v>1066</v>
          </cell>
          <cell r="O38">
            <v>1066</v>
          </cell>
          <cell r="P38">
            <v>12792</v>
          </cell>
          <cell r="Q38">
            <v>4264</v>
          </cell>
        </row>
        <row r="39"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</row>
        <row r="40">
          <cell r="D40">
            <v>120</v>
          </cell>
          <cell r="E40">
            <v>120</v>
          </cell>
          <cell r="F40">
            <v>120</v>
          </cell>
          <cell r="G40">
            <v>120</v>
          </cell>
          <cell r="H40">
            <v>120</v>
          </cell>
          <cell r="I40">
            <v>120</v>
          </cell>
          <cell r="J40">
            <v>120</v>
          </cell>
          <cell r="K40">
            <v>120</v>
          </cell>
          <cell r="L40">
            <v>120</v>
          </cell>
          <cell r="M40">
            <v>120</v>
          </cell>
          <cell r="N40">
            <v>120</v>
          </cell>
          <cell r="O40">
            <v>120</v>
          </cell>
          <cell r="P40">
            <v>1440</v>
          </cell>
          <cell r="Q40">
            <v>480</v>
          </cell>
        </row>
        <row r="41">
          <cell r="D41">
            <v>480</v>
          </cell>
          <cell r="E41">
            <v>480</v>
          </cell>
          <cell r="F41">
            <v>480</v>
          </cell>
          <cell r="G41">
            <v>480</v>
          </cell>
          <cell r="H41">
            <v>480</v>
          </cell>
          <cell r="I41">
            <v>480</v>
          </cell>
          <cell r="J41">
            <v>480</v>
          </cell>
          <cell r="K41">
            <v>480</v>
          </cell>
          <cell r="L41">
            <v>480</v>
          </cell>
          <cell r="M41">
            <v>480</v>
          </cell>
          <cell r="N41">
            <v>480</v>
          </cell>
          <cell r="O41">
            <v>480</v>
          </cell>
          <cell r="P41">
            <v>5760</v>
          </cell>
          <cell r="Q41">
            <v>1920</v>
          </cell>
        </row>
        <row r="42"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</row>
        <row r="43"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</row>
        <row r="44"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</row>
        <row r="45"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</row>
        <row r="46">
          <cell r="D46">
            <v>1000</v>
          </cell>
          <cell r="E46">
            <v>1000</v>
          </cell>
          <cell r="F46">
            <v>1000</v>
          </cell>
          <cell r="G46">
            <v>1000</v>
          </cell>
          <cell r="H46">
            <v>1000</v>
          </cell>
          <cell r="I46">
            <v>1000</v>
          </cell>
          <cell r="J46">
            <v>1000</v>
          </cell>
          <cell r="K46">
            <v>1000</v>
          </cell>
          <cell r="L46">
            <v>1000</v>
          </cell>
          <cell r="M46">
            <v>1000</v>
          </cell>
          <cell r="N46">
            <v>1000</v>
          </cell>
          <cell r="O46">
            <v>1000</v>
          </cell>
          <cell r="P46">
            <v>12000</v>
          </cell>
          <cell r="Q46">
            <v>4000</v>
          </cell>
        </row>
        <row r="47"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</row>
        <row r="48">
          <cell r="D48">
            <v>12266</v>
          </cell>
          <cell r="E48">
            <v>12266</v>
          </cell>
          <cell r="F48">
            <v>12266</v>
          </cell>
          <cell r="G48">
            <v>12266</v>
          </cell>
          <cell r="H48">
            <v>12266</v>
          </cell>
          <cell r="I48">
            <v>12266</v>
          </cell>
          <cell r="J48">
            <v>12266</v>
          </cell>
          <cell r="K48">
            <v>12266</v>
          </cell>
          <cell r="L48">
            <v>12266</v>
          </cell>
          <cell r="M48">
            <v>12266</v>
          </cell>
          <cell r="N48">
            <v>12266</v>
          </cell>
          <cell r="O48">
            <v>12266</v>
          </cell>
          <cell r="P48">
            <v>147192</v>
          </cell>
          <cell r="Q48">
            <v>49064</v>
          </cell>
        </row>
        <row r="49">
          <cell r="Q49">
            <v>0</v>
          </cell>
        </row>
        <row r="50">
          <cell r="Q50">
            <v>0</v>
          </cell>
        </row>
        <row r="51"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</row>
        <row r="52"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</row>
        <row r="53"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</row>
        <row r="54">
          <cell r="D54">
            <v>0</v>
          </cell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</row>
        <row r="55">
          <cell r="D55">
            <v>0</v>
          </cell>
          <cell r="E55">
            <v>0</v>
          </cell>
          <cell r="F55">
            <v>0</v>
          </cell>
          <cell r="G55">
            <v>0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</row>
        <row r="56">
          <cell r="D56">
            <v>0</v>
          </cell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</row>
        <row r="57">
          <cell r="D57">
            <v>0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</row>
        <row r="58">
          <cell r="D58">
            <v>0</v>
          </cell>
          <cell r="E58">
            <v>0</v>
          </cell>
          <cell r="F58">
            <v>0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</row>
        <row r="59">
          <cell r="D59">
            <v>0</v>
          </cell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</row>
        <row r="60">
          <cell r="D60">
            <v>860</v>
          </cell>
          <cell r="E60">
            <v>860</v>
          </cell>
          <cell r="F60">
            <v>860</v>
          </cell>
          <cell r="G60">
            <v>860</v>
          </cell>
          <cell r="H60">
            <v>860</v>
          </cell>
          <cell r="I60">
            <v>860</v>
          </cell>
          <cell r="J60">
            <v>860</v>
          </cell>
          <cell r="K60">
            <v>860</v>
          </cell>
          <cell r="L60">
            <v>860</v>
          </cell>
          <cell r="M60">
            <v>860</v>
          </cell>
          <cell r="N60">
            <v>860</v>
          </cell>
          <cell r="O60">
            <v>860</v>
          </cell>
          <cell r="P60">
            <v>10320</v>
          </cell>
          <cell r="Q60">
            <v>3440</v>
          </cell>
        </row>
        <row r="61">
          <cell r="D61">
            <v>1000</v>
          </cell>
          <cell r="E61">
            <v>1000</v>
          </cell>
          <cell r="F61">
            <v>1000</v>
          </cell>
          <cell r="G61">
            <v>1000</v>
          </cell>
          <cell r="H61">
            <v>1000</v>
          </cell>
          <cell r="I61">
            <v>1000</v>
          </cell>
          <cell r="J61">
            <v>1000</v>
          </cell>
          <cell r="K61">
            <v>1000</v>
          </cell>
          <cell r="L61">
            <v>1000</v>
          </cell>
          <cell r="M61">
            <v>1000</v>
          </cell>
          <cell r="N61">
            <v>1000</v>
          </cell>
          <cell r="O61">
            <v>1000</v>
          </cell>
          <cell r="P61">
            <v>12000</v>
          </cell>
          <cell r="Q61">
            <v>4000</v>
          </cell>
        </row>
        <row r="62">
          <cell r="D62">
            <v>1000</v>
          </cell>
          <cell r="E62">
            <v>1000</v>
          </cell>
          <cell r="F62">
            <v>1000</v>
          </cell>
          <cell r="G62">
            <v>1000</v>
          </cell>
          <cell r="H62">
            <v>1000</v>
          </cell>
          <cell r="I62">
            <v>1000</v>
          </cell>
          <cell r="J62">
            <v>1000</v>
          </cell>
          <cell r="K62">
            <v>1000</v>
          </cell>
          <cell r="L62">
            <v>1000</v>
          </cell>
          <cell r="M62">
            <v>1000</v>
          </cell>
          <cell r="N62">
            <v>1000</v>
          </cell>
          <cell r="O62">
            <v>1000</v>
          </cell>
          <cell r="P62">
            <v>12000</v>
          </cell>
          <cell r="Q62">
            <v>4000</v>
          </cell>
        </row>
        <row r="63">
          <cell r="D63">
            <v>0</v>
          </cell>
          <cell r="E63">
            <v>0</v>
          </cell>
          <cell r="F63">
            <v>0</v>
          </cell>
          <cell r="G63">
            <v>0</v>
          </cell>
          <cell r="H63">
            <v>0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</row>
        <row r="64">
          <cell r="D64">
            <v>0</v>
          </cell>
          <cell r="E64">
            <v>0</v>
          </cell>
          <cell r="F64">
            <v>0</v>
          </cell>
          <cell r="G64">
            <v>0</v>
          </cell>
          <cell r="H64">
            <v>0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</row>
        <row r="65">
          <cell r="D65">
            <v>0</v>
          </cell>
          <cell r="E65">
            <v>0</v>
          </cell>
          <cell r="F65">
            <v>0</v>
          </cell>
          <cell r="G65">
            <v>0</v>
          </cell>
          <cell r="H65">
            <v>0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  <cell r="P65">
            <v>0</v>
          </cell>
          <cell r="Q65">
            <v>0</v>
          </cell>
        </row>
        <row r="66">
          <cell r="D66">
            <v>0</v>
          </cell>
          <cell r="E66">
            <v>0</v>
          </cell>
          <cell r="F66">
            <v>0</v>
          </cell>
          <cell r="G66">
            <v>0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</row>
        <row r="67">
          <cell r="D67">
            <v>2860</v>
          </cell>
          <cell r="E67">
            <v>2860</v>
          </cell>
          <cell r="F67">
            <v>2860</v>
          </cell>
          <cell r="G67">
            <v>2860</v>
          </cell>
          <cell r="H67">
            <v>2860</v>
          </cell>
          <cell r="I67">
            <v>2860</v>
          </cell>
          <cell r="J67">
            <v>2860</v>
          </cell>
          <cell r="K67">
            <v>2860</v>
          </cell>
          <cell r="L67">
            <v>2860</v>
          </cell>
          <cell r="M67">
            <v>2860</v>
          </cell>
          <cell r="N67">
            <v>2860</v>
          </cell>
          <cell r="O67">
            <v>2860</v>
          </cell>
          <cell r="P67">
            <v>34320</v>
          </cell>
          <cell r="Q67">
            <v>11440</v>
          </cell>
        </row>
        <row r="68">
          <cell r="Q68">
            <v>0</v>
          </cell>
        </row>
        <row r="69">
          <cell r="Q69">
            <v>0</v>
          </cell>
        </row>
        <row r="70">
          <cell r="D70">
            <v>5147</v>
          </cell>
          <cell r="E70">
            <v>5147</v>
          </cell>
          <cell r="F70">
            <v>5147</v>
          </cell>
          <cell r="G70">
            <v>5147</v>
          </cell>
          <cell r="H70">
            <v>5147</v>
          </cell>
          <cell r="I70">
            <v>5147</v>
          </cell>
          <cell r="J70">
            <v>5147</v>
          </cell>
          <cell r="K70">
            <v>5147</v>
          </cell>
          <cell r="L70">
            <v>5147</v>
          </cell>
          <cell r="M70">
            <v>5147</v>
          </cell>
          <cell r="N70">
            <v>5147</v>
          </cell>
          <cell r="O70">
            <v>5147</v>
          </cell>
          <cell r="P70">
            <v>61764</v>
          </cell>
          <cell r="Q70">
            <v>20588</v>
          </cell>
        </row>
        <row r="71">
          <cell r="D71">
            <v>4900</v>
          </cell>
          <cell r="E71">
            <v>4900</v>
          </cell>
          <cell r="F71">
            <v>4900</v>
          </cell>
          <cell r="G71">
            <v>4900</v>
          </cell>
          <cell r="H71">
            <v>4900</v>
          </cell>
          <cell r="I71">
            <v>4900</v>
          </cell>
          <cell r="J71">
            <v>4900</v>
          </cell>
          <cell r="K71">
            <v>4900</v>
          </cell>
          <cell r="L71">
            <v>4900</v>
          </cell>
          <cell r="M71">
            <v>4900</v>
          </cell>
          <cell r="N71">
            <v>4900</v>
          </cell>
          <cell r="O71">
            <v>4900</v>
          </cell>
          <cell r="P71">
            <v>58800</v>
          </cell>
          <cell r="Q71">
            <v>19600</v>
          </cell>
        </row>
        <row r="72">
          <cell r="D72">
            <v>6500</v>
          </cell>
          <cell r="E72">
            <v>6500</v>
          </cell>
          <cell r="F72">
            <v>6500</v>
          </cell>
          <cell r="G72">
            <v>6500</v>
          </cell>
          <cell r="H72">
            <v>6500</v>
          </cell>
          <cell r="I72">
            <v>6500</v>
          </cell>
          <cell r="J72">
            <v>6500</v>
          </cell>
          <cell r="K72">
            <v>6500</v>
          </cell>
          <cell r="L72">
            <v>6500</v>
          </cell>
          <cell r="M72">
            <v>6500</v>
          </cell>
          <cell r="N72">
            <v>6500</v>
          </cell>
          <cell r="O72">
            <v>6500</v>
          </cell>
          <cell r="P72">
            <v>78000</v>
          </cell>
          <cell r="Q72">
            <v>26000</v>
          </cell>
        </row>
        <row r="73">
          <cell r="D73">
            <v>2800</v>
          </cell>
          <cell r="E73">
            <v>2800</v>
          </cell>
          <cell r="F73">
            <v>2800</v>
          </cell>
          <cell r="G73">
            <v>2800</v>
          </cell>
          <cell r="H73">
            <v>2800</v>
          </cell>
          <cell r="I73">
            <v>2800</v>
          </cell>
          <cell r="J73">
            <v>2800</v>
          </cell>
          <cell r="K73">
            <v>2800</v>
          </cell>
          <cell r="L73">
            <v>2800</v>
          </cell>
          <cell r="M73">
            <v>2800</v>
          </cell>
          <cell r="N73">
            <v>2800</v>
          </cell>
          <cell r="O73">
            <v>2800</v>
          </cell>
          <cell r="P73">
            <v>33600</v>
          </cell>
          <cell r="Q73">
            <v>11200</v>
          </cell>
        </row>
        <row r="74"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</row>
        <row r="75">
          <cell r="D75">
            <v>0</v>
          </cell>
          <cell r="E75">
            <v>0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</row>
        <row r="76">
          <cell r="D76">
            <v>0</v>
          </cell>
          <cell r="E76">
            <v>0</v>
          </cell>
          <cell r="F76">
            <v>0</v>
          </cell>
          <cell r="G76">
            <v>0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</row>
        <row r="77">
          <cell r="D77">
            <v>0</v>
          </cell>
          <cell r="E77">
            <v>0</v>
          </cell>
          <cell r="F77">
            <v>0</v>
          </cell>
          <cell r="G77">
            <v>0</v>
          </cell>
          <cell r="H77">
            <v>0</v>
          </cell>
          <cell r="I77">
            <v>0</v>
          </cell>
          <cell r="J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</row>
        <row r="78">
          <cell r="D78">
            <v>19347</v>
          </cell>
          <cell r="E78">
            <v>19347</v>
          </cell>
          <cell r="F78">
            <v>19347</v>
          </cell>
          <cell r="G78">
            <v>19347</v>
          </cell>
          <cell r="H78">
            <v>19347</v>
          </cell>
          <cell r="I78">
            <v>19347</v>
          </cell>
          <cell r="J78">
            <v>19347</v>
          </cell>
          <cell r="K78">
            <v>19347</v>
          </cell>
          <cell r="L78">
            <v>19347</v>
          </cell>
          <cell r="M78">
            <v>19347</v>
          </cell>
          <cell r="N78">
            <v>19347</v>
          </cell>
          <cell r="O78">
            <v>19347</v>
          </cell>
          <cell r="P78">
            <v>232164</v>
          </cell>
          <cell r="Q78">
            <v>77388</v>
          </cell>
        </row>
        <row r="79">
          <cell r="Q79">
            <v>0</v>
          </cell>
        </row>
        <row r="80">
          <cell r="Q80">
            <v>0</v>
          </cell>
        </row>
        <row r="81">
          <cell r="D81">
            <v>0</v>
          </cell>
          <cell r="E81">
            <v>0</v>
          </cell>
          <cell r="F81">
            <v>0</v>
          </cell>
          <cell r="G81">
            <v>0</v>
          </cell>
          <cell r="H81">
            <v>0</v>
          </cell>
          <cell r="I81">
            <v>0</v>
          </cell>
          <cell r="J81">
            <v>0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</row>
        <row r="82">
          <cell r="D82">
            <v>1500</v>
          </cell>
          <cell r="E82">
            <v>1500</v>
          </cell>
          <cell r="F82">
            <v>1500</v>
          </cell>
          <cell r="G82">
            <v>1500</v>
          </cell>
          <cell r="H82">
            <v>1500</v>
          </cell>
          <cell r="I82">
            <v>1500</v>
          </cell>
          <cell r="J82">
            <v>1500</v>
          </cell>
          <cell r="K82">
            <v>1500</v>
          </cell>
          <cell r="L82">
            <v>1500</v>
          </cell>
          <cell r="M82">
            <v>1500</v>
          </cell>
          <cell r="N82">
            <v>1500</v>
          </cell>
          <cell r="O82">
            <v>1500</v>
          </cell>
          <cell r="P82">
            <v>18000</v>
          </cell>
          <cell r="Q82">
            <v>6000</v>
          </cell>
        </row>
        <row r="83">
          <cell r="D83">
            <v>1000</v>
          </cell>
          <cell r="E83">
            <v>1000</v>
          </cell>
          <cell r="F83">
            <v>1000</v>
          </cell>
          <cell r="G83">
            <v>1000</v>
          </cell>
          <cell r="H83">
            <v>1000</v>
          </cell>
          <cell r="I83">
            <v>1000</v>
          </cell>
          <cell r="J83">
            <v>1000</v>
          </cell>
          <cell r="K83">
            <v>1000</v>
          </cell>
          <cell r="L83">
            <v>1000</v>
          </cell>
          <cell r="M83">
            <v>1000</v>
          </cell>
          <cell r="N83">
            <v>1000</v>
          </cell>
          <cell r="O83">
            <v>1000</v>
          </cell>
          <cell r="P83">
            <v>12000</v>
          </cell>
          <cell r="Q83">
            <v>4000</v>
          </cell>
        </row>
        <row r="84">
          <cell r="D84">
            <v>2500</v>
          </cell>
          <cell r="E84">
            <v>2500</v>
          </cell>
          <cell r="F84">
            <v>2500</v>
          </cell>
          <cell r="G84">
            <v>2500</v>
          </cell>
          <cell r="H84">
            <v>2500</v>
          </cell>
          <cell r="I84">
            <v>2500</v>
          </cell>
          <cell r="J84">
            <v>2500</v>
          </cell>
          <cell r="K84">
            <v>2500</v>
          </cell>
          <cell r="L84">
            <v>2500</v>
          </cell>
          <cell r="M84">
            <v>2500</v>
          </cell>
          <cell r="N84">
            <v>2500</v>
          </cell>
          <cell r="O84">
            <v>2500</v>
          </cell>
          <cell r="P84">
            <v>30000</v>
          </cell>
          <cell r="Q84">
            <v>10000</v>
          </cell>
        </row>
        <row r="85">
          <cell r="D85">
            <v>1500</v>
          </cell>
          <cell r="E85">
            <v>1500</v>
          </cell>
          <cell r="F85">
            <v>1500</v>
          </cell>
          <cell r="G85">
            <v>1500</v>
          </cell>
          <cell r="H85">
            <v>1500</v>
          </cell>
          <cell r="I85">
            <v>1500</v>
          </cell>
          <cell r="J85">
            <v>1500</v>
          </cell>
          <cell r="K85">
            <v>1500</v>
          </cell>
          <cell r="L85">
            <v>1500</v>
          </cell>
          <cell r="M85">
            <v>1500</v>
          </cell>
          <cell r="N85">
            <v>1500</v>
          </cell>
          <cell r="O85">
            <v>1500</v>
          </cell>
          <cell r="P85">
            <v>18000</v>
          </cell>
          <cell r="Q85">
            <v>6000</v>
          </cell>
        </row>
        <row r="86">
          <cell r="D86">
            <v>500</v>
          </cell>
          <cell r="E86">
            <v>500</v>
          </cell>
          <cell r="F86">
            <v>500</v>
          </cell>
          <cell r="G86">
            <v>500</v>
          </cell>
          <cell r="H86">
            <v>500</v>
          </cell>
          <cell r="I86">
            <v>500</v>
          </cell>
          <cell r="J86">
            <v>500</v>
          </cell>
          <cell r="K86">
            <v>500</v>
          </cell>
          <cell r="L86">
            <v>500</v>
          </cell>
          <cell r="M86">
            <v>500</v>
          </cell>
          <cell r="N86">
            <v>500</v>
          </cell>
          <cell r="O86">
            <v>500</v>
          </cell>
          <cell r="P86">
            <v>6000</v>
          </cell>
          <cell r="Q86">
            <v>2000</v>
          </cell>
        </row>
        <row r="87">
          <cell r="D87">
            <v>550</v>
          </cell>
          <cell r="E87">
            <v>550</v>
          </cell>
          <cell r="F87">
            <v>550</v>
          </cell>
          <cell r="G87">
            <v>550</v>
          </cell>
          <cell r="H87">
            <v>550</v>
          </cell>
          <cell r="I87">
            <v>550</v>
          </cell>
          <cell r="J87">
            <v>550</v>
          </cell>
          <cell r="K87">
            <v>550</v>
          </cell>
          <cell r="L87">
            <v>550</v>
          </cell>
          <cell r="M87">
            <v>550</v>
          </cell>
          <cell r="N87">
            <v>550</v>
          </cell>
          <cell r="O87">
            <v>550</v>
          </cell>
          <cell r="P87">
            <v>6600</v>
          </cell>
          <cell r="Q87">
            <v>2200</v>
          </cell>
        </row>
        <row r="88">
          <cell r="D88">
            <v>500</v>
          </cell>
          <cell r="E88">
            <v>500</v>
          </cell>
          <cell r="F88">
            <v>500</v>
          </cell>
          <cell r="G88">
            <v>500</v>
          </cell>
          <cell r="H88">
            <v>500</v>
          </cell>
          <cell r="I88">
            <v>500</v>
          </cell>
          <cell r="J88">
            <v>500</v>
          </cell>
          <cell r="K88">
            <v>500</v>
          </cell>
          <cell r="L88">
            <v>500</v>
          </cell>
          <cell r="M88">
            <v>500</v>
          </cell>
          <cell r="N88">
            <v>500</v>
          </cell>
          <cell r="O88">
            <v>500</v>
          </cell>
          <cell r="P88">
            <v>6000</v>
          </cell>
          <cell r="Q88">
            <v>2000</v>
          </cell>
        </row>
        <row r="89">
          <cell r="D89">
            <v>200</v>
          </cell>
          <cell r="E89">
            <v>200</v>
          </cell>
          <cell r="F89">
            <v>200</v>
          </cell>
          <cell r="G89">
            <v>200</v>
          </cell>
          <cell r="H89">
            <v>200</v>
          </cell>
          <cell r="I89">
            <v>200</v>
          </cell>
          <cell r="J89">
            <v>200</v>
          </cell>
          <cell r="K89">
            <v>200</v>
          </cell>
          <cell r="L89">
            <v>200</v>
          </cell>
          <cell r="M89">
            <v>200</v>
          </cell>
          <cell r="N89">
            <v>200</v>
          </cell>
          <cell r="O89">
            <v>200</v>
          </cell>
          <cell r="P89">
            <v>2400</v>
          </cell>
          <cell r="Q89">
            <v>800</v>
          </cell>
        </row>
        <row r="90">
          <cell r="D90">
            <v>500</v>
          </cell>
          <cell r="E90">
            <v>500</v>
          </cell>
          <cell r="F90">
            <v>500</v>
          </cell>
          <cell r="G90">
            <v>500</v>
          </cell>
          <cell r="H90">
            <v>500</v>
          </cell>
          <cell r="I90">
            <v>500</v>
          </cell>
          <cell r="J90">
            <v>500</v>
          </cell>
          <cell r="K90">
            <v>500</v>
          </cell>
          <cell r="L90">
            <v>500</v>
          </cell>
          <cell r="M90">
            <v>500</v>
          </cell>
          <cell r="N90">
            <v>500</v>
          </cell>
          <cell r="O90">
            <v>500</v>
          </cell>
          <cell r="P90">
            <v>6000</v>
          </cell>
          <cell r="Q90">
            <v>2000</v>
          </cell>
        </row>
        <row r="91">
          <cell r="D91">
            <v>3000</v>
          </cell>
          <cell r="E91">
            <v>3000</v>
          </cell>
          <cell r="F91">
            <v>3000</v>
          </cell>
          <cell r="G91">
            <v>3000</v>
          </cell>
          <cell r="H91">
            <v>3000</v>
          </cell>
          <cell r="I91">
            <v>3000</v>
          </cell>
          <cell r="J91">
            <v>3000</v>
          </cell>
          <cell r="K91">
            <v>3000</v>
          </cell>
          <cell r="L91">
            <v>3000</v>
          </cell>
          <cell r="M91">
            <v>3000</v>
          </cell>
          <cell r="N91">
            <v>3000</v>
          </cell>
          <cell r="O91">
            <v>3000</v>
          </cell>
          <cell r="P91">
            <v>36000</v>
          </cell>
          <cell r="Q91">
            <v>12000</v>
          </cell>
        </row>
        <row r="92">
          <cell r="D92">
            <v>2000</v>
          </cell>
          <cell r="E92">
            <v>2000</v>
          </cell>
          <cell r="F92">
            <v>2000</v>
          </cell>
          <cell r="G92">
            <v>2000</v>
          </cell>
          <cell r="H92">
            <v>2000</v>
          </cell>
          <cell r="I92">
            <v>2000</v>
          </cell>
          <cell r="J92">
            <v>2000</v>
          </cell>
          <cell r="K92">
            <v>2000</v>
          </cell>
          <cell r="L92">
            <v>2000</v>
          </cell>
          <cell r="M92">
            <v>2000</v>
          </cell>
          <cell r="N92">
            <v>2000</v>
          </cell>
          <cell r="O92">
            <v>2000</v>
          </cell>
          <cell r="P92">
            <v>24000</v>
          </cell>
          <cell r="Q92">
            <v>8000</v>
          </cell>
        </row>
        <row r="93">
          <cell r="D93">
            <v>300</v>
          </cell>
          <cell r="E93">
            <v>300</v>
          </cell>
          <cell r="F93">
            <v>300</v>
          </cell>
          <cell r="G93">
            <v>300</v>
          </cell>
          <cell r="H93">
            <v>300</v>
          </cell>
          <cell r="I93">
            <v>300</v>
          </cell>
          <cell r="J93">
            <v>300</v>
          </cell>
          <cell r="K93">
            <v>300</v>
          </cell>
          <cell r="L93">
            <v>300</v>
          </cell>
          <cell r="M93">
            <v>300</v>
          </cell>
          <cell r="N93">
            <v>300</v>
          </cell>
          <cell r="O93">
            <v>300</v>
          </cell>
          <cell r="P93">
            <v>3600</v>
          </cell>
          <cell r="Q93">
            <v>1200</v>
          </cell>
        </row>
        <row r="94">
          <cell r="Q94">
            <v>0</v>
          </cell>
        </row>
        <row r="95">
          <cell r="Q95">
            <v>0</v>
          </cell>
        </row>
        <row r="96">
          <cell r="Q96">
            <v>0</v>
          </cell>
        </row>
        <row r="97">
          <cell r="Q97">
            <v>0</v>
          </cell>
        </row>
        <row r="98">
          <cell r="Q98">
            <v>0</v>
          </cell>
        </row>
        <row r="99">
          <cell r="Q99">
            <v>0</v>
          </cell>
        </row>
        <row r="100">
          <cell r="D100">
            <v>14050</v>
          </cell>
          <cell r="E100">
            <v>14050</v>
          </cell>
          <cell r="F100">
            <v>14050</v>
          </cell>
          <cell r="G100">
            <v>14050</v>
          </cell>
          <cell r="H100">
            <v>14050</v>
          </cell>
          <cell r="I100">
            <v>14050</v>
          </cell>
          <cell r="J100">
            <v>14050</v>
          </cell>
          <cell r="K100">
            <v>14050</v>
          </cell>
          <cell r="L100">
            <v>14050</v>
          </cell>
          <cell r="M100">
            <v>14050</v>
          </cell>
          <cell r="N100">
            <v>14050</v>
          </cell>
          <cell r="O100">
            <v>14050</v>
          </cell>
          <cell r="P100">
            <v>168600</v>
          </cell>
          <cell r="Q100">
            <v>56200</v>
          </cell>
        </row>
        <row r="101">
          <cell r="Q101">
            <v>0</v>
          </cell>
        </row>
        <row r="102">
          <cell r="Q102">
            <v>0</v>
          </cell>
        </row>
        <row r="103">
          <cell r="D103">
            <v>5200</v>
          </cell>
          <cell r="Q103">
            <v>5200</v>
          </cell>
        </row>
        <row r="104">
          <cell r="D104">
            <v>0</v>
          </cell>
          <cell r="Q104">
            <v>0</v>
          </cell>
        </row>
        <row r="105">
          <cell r="D105">
            <v>2000</v>
          </cell>
          <cell r="Q105">
            <v>2000</v>
          </cell>
        </row>
        <row r="106">
          <cell r="D106">
            <v>1000</v>
          </cell>
          <cell r="Q106">
            <v>1000</v>
          </cell>
        </row>
        <row r="107">
          <cell r="D107">
            <v>1000</v>
          </cell>
          <cell r="Q107">
            <v>1000</v>
          </cell>
        </row>
        <row r="108">
          <cell r="D108">
            <v>20000</v>
          </cell>
          <cell r="Q108">
            <v>20000</v>
          </cell>
        </row>
        <row r="109">
          <cell r="Q109">
            <v>0</v>
          </cell>
        </row>
        <row r="110">
          <cell r="Q110">
            <v>0</v>
          </cell>
        </row>
        <row r="111">
          <cell r="Q111">
            <v>0</v>
          </cell>
        </row>
        <row r="112">
          <cell r="D112">
            <v>3200</v>
          </cell>
          <cell r="Q112">
            <v>3200</v>
          </cell>
        </row>
        <row r="113">
          <cell r="Q113">
            <v>0</v>
          </cell>
        </row>
        <row r="114">
          <cell r="Q114">
            <v>0</v>
          </cell>
        </row>
        <row r="115">
          <cell r="Q115">
            <v>0</v>
          </cell>
        </row>
        <row r="116">
          <cell r="Q116">
            <v>0</v>
          </cell>
        </row>
        <row r="117">
          <cell r="Q117">
            <v>0</v>
          </cell>
        </row>
        <row r="118">
          <cell r="Q118">
            <v>0</v>
          </cell>
        </row>
        <row r="119">
          <cell r="Q119">
            <v>0</v>
          </cell>
        </row>
        <row r="120">
          <cell r="Q120">
            <v>0</v>
          </cell>
        </row>
        <row r="121">
          <cell r="Q121">
            <v>0</v>
          </cell>
        </row>
        <row r="122">
          <cell r="D122">
            <v>32400</v>
          </cell>
          <cell r="Q122">
            <v>32400</v>
          </cell>
        </row>
        <row r="123">
          <cell r="Q123">
            <v>0</v>
          </cell>
        </row>
        <row r="124">
          <cell r="D124">
            <v>30000</v>
          </cell>
          <cell r="Q124">
            <v>30000</v>
          </cell>
        </row>
        <row r="125">
          <cell r="Q125">
            <v>0</v>
          </cell>
        </row>
        <row r="126">
          <cell r="D126">
            <v>1000</v>
          </cell>
          <cell r="Q126">
            <v>1000</v>
          </cell>
        </row>
        <row r="127">
          <cell r="D127">
            <v>3000</v>
          </cell>
          <cell r="Q127">
            <v>3000</v>
          </cell>
        </row>
        <row r="128">
          <cell r="D128">
            <v>1000</v>
          </cell>
          <cell r="Q128">
            <v>1000</v>
          </cell>
        </row>
        <row r="129">
          <cell r="Q129">
            <v>0</v>
          </cell>
        </row>
        <row r="130">
          <cell r="Q130">
            <v>0</v>
          </cell>
        </row>
        <row r="131">
          <cell r="Q131">
            <v>0</v>
          </cell>
        </row>
        <row r="132">
          <cell r="Q132">
            <v>0</v>
          </cell>
        </row>
        <row r="133">
          <cell r="Q133">
            <v>0</v>
          </cell>
        </row>
        <row r="134">
          <cell r="Q134">
            <v>0</v>
          </cell>
        </row>
        <row r="135">
          <cell r="D135">
            <v>35000</v>
          </cell>
          <cell r="Q135">
            <v>35000</v>
          </cell>
        </row>
        <row r="136">
          <cell r="Q136">
            <v>0</v>
          </cell>
        </row>
        <row r="137">
          <cell r="D137">
            <v>48523</v>
          </cell>
          <cell r="E137">
            <v>48523</v>
          </cell>
          <cell r="F137">
            <v>48523</v>
          </cell>
          <cell r="G137">
            <v>48523</v>
          </cell>
          <cell r="H137">
            <v>48523</v>
          </cell>
          <cell r="I137">
            <v>48523</v>
          </cell>
          <cell r="J137">
            <v>48523</v>
          </cell>
          <cell r="K137">
            <v>48523</v>
          </cell>
          <cell r="L137">
            <v>48523</v>
          </cell>
          <cell r="M137">
            <v>48523</v>
          </cell>
          <cell r="N137">
            <v>48523</v>
          </cell>
          <cell r="O137">
            <v>48523</v>
          </cell>
          <cell r="P137">
            <v>582276</v>
          </cell>
          <cell r="Q137">
            <v>194092</v>
          </cell>
        </row>
        <row r="138">
          <cell r="Q138">
            <v>0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nter"/>
      <sheetName val="Home"/>
      <sheetName val="Pay Fix pro"/>
      <sheetName val="Pay Fix opti"/>
      <sheetName val="Option"/>
      <sheetName val="Declaration"/>
      <sheetName val="Calculation"/>
      <sheetName val="Jan 19"/>
      <sheetName val="Sheet1"/>
      <sheetName val="DA Rates"/>
      <sheetName val="Promotion"/>
    </sheetNames>
    <sheetDataSet>
      <sheetData sheetId="0"/>
      <sheetData sheetId="1">
        <row r="66">
          <cell r="N66">
            <v>400</v>
          </cell>
        </row>
        <row r="67">
          <cell r="N67">
            <v>600</v>
          </cell>
        </row>
        <row r="68">
          <cell r="N68">
            <v>1200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come tax 2004-5  (2)"/>
      <sheetName val="Income tax 2004-5 "/>
      <sheetName val="Form 16 2003 (2)"/>
      <sheetName val="Form16 suppli (3)"/>
      <sheetName val="Sheet3 (4)"/>
      <sheetName val="details of pay (2)"/>
      <sheetName val="Sheet7"/>
      <sheetName val="Form16 suppli (6)"/>
      <sheetName val="Form16 suppli (5)"/>
      <sheetName val="Sheet3 (3)"/>
      <sheetName val="PW.Prapatra88"/>
      <sheetName val="Sheet1 (2)"/>
      <sheetName val="Sheet6"/>
      <sheetName val="Sheet13"/>
      <sheetName val="RefundSD"/>
      <sheetName val="Retirement"/>
      <sheetName val="Darypur "/>
      <sheetName val="MSA"/>
      <sheetName val="vikalp"/>
      <sheetName val="Sheet2"/>
      <sheetName val="house"/>
      <sheetName val="certif."/>
      <sheetName val="C.T.C."/>
      <sheetName val="Sheet1"/>
      <sheetName val="Form16 suppli (2)"/>
      <sheetName val="Time limit"/>
      <sheetName val="Hand receipt"/>
      <sheetName val="MTR 55"/>
      <sheetName val="Completion cirtificate"/>
      <sheetName val="Sheet5"/>
      <sheetName val="Form16 suppli"/>
      <sheetName val="Income tax2002"/>
      <sheetName val="Form 16 2003"/>
      <sheetName val="Income tax 2003"/>
      <sheetName val="Pay.sche. local curency"/>
      <sheetName val="Sheet4"/>
      <sheetName val="Pariksha"/>
      <sheetName val="Sheet3"/>
      <sheetName val="FormD1"/>
      <sheetName val="FormD"/>
      <sheetName val="Deposit form70"/>
      <sheetName val="Sheet8"/>
      <sheetName val="details of pa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DCPS Projection"/>
      <sheetName val="DCPS "/>
      <sheetName val="DA Rates"/>
      <sheetName val="Sheet2"/>
      <sheetName val="DIFF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>
        <row r="2">
          <cell r="D2">
            <v>29000</v>
          </cell>
        </row>
        <row r="3">
          <cell r="D3">
            <v>39000</v>
          </cell>
        </row>
        <row r="4">
          <cell r="D4" t="str">
            <v xml:space="preserve">JULLY </v>
          </cell>
        </row>
        <row r="8">
          <cell r="M8">
            <v>12</v>
          </cell>
        </row>
        <row r="25">
          <cell r="D25">
            <v>31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NNEXURE"/>
      <sheetName val="DEY   VAJATI"/>
      <sheetName val="FORM STR 56"/>
      <sheetName val="G P F"/>
      <sheetName val="G.I.S."/>
      <sheetName val="P.T."/>
      <sheetName val="FRONT BACK"/>
      <sheetName val="Computer Slip1"/>
      <sheetName val="M CYCLE ADV."/>
      <sheetName val="A ROLL"/>
      <sheetName val="TRY. SLIP"/>
      <sheetName val="S"/>
      <sheetName val="T"/>
      <sheetName val="U"/>
      <sheetName val="Current"/>
      <sheetName val="P L I"/>
      <sheetName val="FORM  12"/>
      <sheetName val="IN FIG FORMULA"/>
      <sheetName val="Payslip"/>
      <sheetName val="Com"/>
      <sheetName val="H.R.A."/>
      <sheetName val="Try.Month exp."/>
    </sheetNames>
    <sheetDataSet>
      <sheetData sheetId="0"/>
      <sheetData sheetId="1">
        <row r="2">
          <cell r="B2" t="str">
            <v>ekgs 10$2001 ns; ekgs 11$2001</v>
          </cell>
          <cell r="E2" t="str">
            <v>ekgs vkWDVkscj &amp;2001</v>
          </cell>
          <cell r="H2">
            <v>795317</v>
          </cell>
          <cell r="J2" t="str">
            <v>Uptodate exp.of Gaz.b.</v>
          </cell>
          <cell r="L2" t="str">
            <v>Shri Nemade</v>
          </cell>
          <cell r="M2">
            <v>37056</v>
          </cell>
        </row>
        <row r="3">
          <cell r="L3" t="str">
            <v>Shri Talokar</v>
          </cell>
          <cell r="M3">
            <v>37051</v>
          </cell>
        </row>
        <row r="4">
          <cell r="B4" t="str">
            <v>10/2001 paid in 11/2001</v>
          </cell>
          <cell r="E4">
            <v>37165</v>
          </cell>
          <cell r="L4" t="str">
            <v>Shri Sarode</v>
          </cell>
          <cell r="M4">
            <v>37053</v>
          </cell>
        </row>
        <row r="5">
          <cell r="L5" t="str">
            <v>Shri Kadam</v>
          </cell>
          <cell r="M5">
            <v>37119</v>
          </cell>
        </row>
        <row r="6">
          <cell r="B6" t="str">
            <v>ekgs uksOgscj &amp;2001 P;k 1 rkj[ksyk ns; vlysyY;k vkWDVkscj &amp;2001 P;k osrukrqu dsysY;k otkrh-</v>
          </cell>
          <cell r="L6" t="str">
            <v>Shri. Chavan</v>
          </cell>
          <cell r="M6">
            <v>0</v>
          </cell>
          <cell r="Q6" t="str">
            <v xml:space="preserve"> 'kklu fu.kZ; dzekad eHAok1100$15$2000$lsok&amp;10 ea_kky; eqaobZ </v>
          </cell>
        </row>
        <row r="7">
          <cell r="L7" t="str">
            <v>Ku. Pasarkar</v>
          </cell>
          <cell r="M7">
            <v>37163</v>
          </cell>
          <cell r="Q7" t="str">
            <v xml:space="preserve"> fnukad 22 vkWxLV 2000 uqlkj ekgs 1$2000 rs 7$2000 ph FAdckdh</v>
          </cell>
        </row>
        <row r="8">
          <cell r="B8">
            <v>33979</v>
          </cell>
          <cell r="C8" t="str">
            <v>Net payment under Rs.</v>
          </cell>
          <cell r="F8" t="str">
            <v>Rs. Thirty three thousand nine hundred seventy nine only</v>
          </cell>
          <cell r="O8">
            <v>33979</v>
          </cell>
        </row>
        <row r="9">
          <cell r="F9" t="str">
            <v>&amp; paise nil</v>
          </cell>
        </row>
        <row r="10">
          <cell r="B10">
            <v>33978</v>
          </cell>
          <cell r="C10" t="str">
            <v>Net payment</v>
          </cell>
          <cell r="F10" t="str">
            <v>Rs. Thirty three thousand nine hundred seventy eight only</v>
          </cell>
          <cell r="O10">
            <v>33978</v>
          </cell>
        </row>
        <row r="11">
          <cell r="F11" t="str">
            <v>&amp; paise nil only</v>
          </cell>
        </row>
        <row r="12">
          <cell r="B12">
            <v>9356</v>
          </cell>
          <cell r="C12" t="str">
            <v>Total Deduction</v>
          </cell>
          <cell r="F12" t="str">
            <v>Rs. Nine thousand three hundred fifty six only</v>
          </cell>
          <cell r="O12">
            <v>9356</v>
          </cell>
        </row>
        <row r="13">
          <cell r="F13" t="str">
            <v>&amp; paise nil only</v>
          </cell>
        </row>
        <row r="14">
          <cell r="B14">
            <v>450</v>
          </cell>
          <cell r="C14" t="str">
            <v>Festival Advance</v>
          </cell>
          <cell r="F14" t="str">
            <v>Rs.Four Hundread fifty only</v>
          </cell>
          <cell r="O14">
            <v>450</v>
          </cell>
        </row>
        <row r="15">
          <cell r="F15" t="str">
            <v>&amp; paise nil only</v>
          </cell>
        </row>
        <row r="16">
          <cell r="B16">
            <v>0</v>
          </cell>
          <cell r="C16" t="str">
            <v>P.L.I.</v>
          </cell>
          <cell r="F16" t="str">
            <v>Rs.</v>
          </cell>
        </row>
        <row r="17">
          <cell r="F17" t="str">
            <v>&amp; paise nil only</v>
          </cell>
        </row>
        <row r="18">
          <cell r="B18">
            <v>0</v>
          </cell>
          <cell r="C18" t="str">
            <v>G.P.F. for Class-III</v>
          </cell>
          <cell r="O18">
            <v>0</v>
          </cell>
        </row>
        <row r="19">
          <cell r="F19" t="str">
            <v>&amp; paise nil only</v>
          </cell>
        </row>
        <row r="20">
          <cell r="B20">
            <v>7150</v>
          </cell>
          <cell r="C20" t="str">
            <v>G.P.F. for Class-III</v>
          </cell>
          <cell r="F20" t="str">
            <v>Rs.Seven thousand one hundred fifty only</v>
          </cell>
          <cell r="O20">
            <v>7150</v>
          </cell>
        </row>
        <row r="21">
          <cell r="F21" t="str">
            <v>&amp; paise nil only</v>
          </cell>
        </row>
        <row r="22">
          <cell r="C22" t="str">
            <v>G.P.F. for Class IV</v>
          </cell>
          <cell r="O22">
            <v>0</v>
          </cell>
        </row>
        <row r="24">
          <cell r="C24" t="str">
            <v>Jeie&amp;Ceer</v>
          </cell>
          <cell r="O24">
            <v>0</v>
          </cell>
        </row>
        <row r="26">
          <cell r="C26" t="str">
            <v>hejlehesâ[</v>
          </cell>
          <cell r="O26">
            <v>0</v>
          </cell>
        </row>
        <row r="28">
          <cell r="B28">
            <v>1000</v>
          </cell>
          <cell r="C28" t="str">
            <v>P.T. for Non-Gazeted</v>
          </cell>
          <cell r="F28" t="str">
            <v>Rs. One thousand only</v>
          </cell>
          <cell r="O28">
            <v>1000</v>
          </cell>
        </row>
        <row r="29">
          <cell r="F29" t="str">
            <v>&amp; paise nil only</v>
          </cell>
        </row>
        <row r="30">
          <cell r="C30" t="str">
            <v>Intrest of H.B. Loan</v>
          </cell>
        </row>
        <row r="32">
          <cell r="C32" t="str">
            <v>House Rent Non-Gazeted</v>
          </cell>
        </row>
        <row r="34">
          <cell r="B34">
            <v>336</v>
          </cell>
          <cell r="C34" t="str">
            <v>M/cycle Adv.Non-Gazeted</v>
          </cell>
          <cell r="F34" t="str">
            <v>Rs.Three hundred thirty six only</v>
          </cell>
        </row>
        <row r="36">
          <cell r="B36">
            <v>750</v>
          </cell>
          <cell r="C36" t="str">
            <v>House Bldg.Advance Non-Gazeted</v>
          </cell>
          <cell r="F36" t="str">
            <v>Rs.Seven hundred fifty only</v>
          </cell>
        </row>
        <row r="38">
          <cell r="B38">
            <v>120</v>
          </cell>
          <cell r="C38" t="str">
            <v>G.I.S. for Gazeted</v>
          </cell>
          <cell r="F38" t="str">
            <v>Rs.One hundred twenty  only</v>
          </cell>
          <cell r="O38">
            <v>120</v>
          </cell>
        </row>
        <row r="39">
          <cell r="F39" t="str">
            <v>&amp; paise nil only</v>
          </cell>
        </row>
        <row r="40">
          <cell r="B40">
            <v>120</v>
          </cell>
          <cell r="C40" t="str">
            <v>G.I.S. for Accountant</v>
          </cell>
          <cell r="F40" t="str">
            <v>Rs.One hundred twenty  only</v>
          </cell>
          <cell r="O40">
            <v>120</v>
          </cell>
        </row>
        <row r="41">
          <cell r="F41" t="str">
            <v>&amp; paise nil only</v>
          </cell>
        </row>
        <row r="42">
          <cell r="B42">
            <v>33978</v>
          </cell>
          <cell r="F42" t="str">
            <v>Rs. Thirty three thousand nine hundred seventy eight only</v>
          </cell>
        </row>
        <row r="44">
          <cell r="C44" t="str">
            <v>D.A.</v>
          </cell>
          <cell r="E44" t="str">
            <v>H.R.A</v>
          </cell>
        </row>
        <row r="45">
          <cell r="C45">
            <v>0.38</v>
          </cell>
          <cell r="E45">
            <v>7.4999999999999997E-2</v>
          </cell>
          <cell r="K45" t="str">
            <v>P.T.</v>
          </cell>
          <cell r="L45" t="str">
            <v>1.1.96</v>
          </cell>
          <cell r="M45" t="str">
            <v>1.10.96</v>
          </cell>
          <cell r="O45" t="str">
            <v>1.4.99</v>
          </cell>
          <cell r="P45" t="str">
            <v>1.4.2000</v>
          </cell>
          <cell r="U45" t="str">
            <v>GIS</v>
          </cell>
          <cell r="V45" t="str">
            <v>I</v>
          </cell>
          <cell r="W45" t="str">
            <v>II</v>
          </cell>
          <cell r="X45" t="str">
            <v>III</v>
          </cell>
          <cell r="Y45" t="str">
            <v>IV</v>
          </cell>
        </row>
        <row r="46">
          <cell r="E46">
            <v>0.05</v>
          </cell>
          <cell r="L46" t="str">
            <v>30.9.96</v>
          </cell>
          <cell r="M46" t="str">
            <v>30.4.98</v>
          </cell>
          <cell r="O46" t="str">
            <v>upto date</v>
          </cell>
          <cell r="P46" t="str">
            <v>upto date</v>
          </cell>
          <cell r="U46" t="str">
            <v xml:space="preserve"> -</v>
          </cell>
          <cell r="V46">
            <v>120</v>
          </cell>
          <cell r="W46">
            <v>60</v>
          </cell>
          <cell r="X46">
            <v>30</v>
          </cell>
          <cell r="Y46">
            <v>15</v>
          </cell>
        </row>
        <row r="47">
          <cell r="K47">
            <v>1500</v>
          </cell>
          <cell r="L47" t="str">
            <v xml:space="preserve"> -</v>
          </cell>
          <cell r="M47" t="str">
            <v xml:space="preserve"> -</v>
          </cell>
          <cell r="O47" t="str">
            <v xml:space="preserve"> -</v>
          </cell>
          <cell r="P47" t="str">
            <v xml:space="preserve"> -</v>
          </cell>
        </row>
        <row r="48">
          <cell r="K48">
            <v>1501</v>
          </cell>
          <cell r="L48">
            <v>30</v>
          </cell>
          <cell r="M48" t="str">
            <v xml:space="preserve"> -</v>
          </cell>
          <cell r="O48" t="str">
            <v xml:space="preserve"> -</v>
          </cell>
          <cell r="P48" t="str">
            <v xml:space="preserve"> -</v>
          </cell>
        </row>
        <row r="49">
          <cell r="K49">
            <v>2000</v>
          </cell>
          <cell r="L49">
            <v>30</v>
          </cell>
          <cell r="M49" t="str">
            <v xml:space="preserve"> -</v>
          </cell>
          <cell r="O49" t="str">
            <v xml:space="preserve"> -</v>
          </cell>
          <cell r="P49" t="str">
            <v xml:space="preserve"> -</v>
          </cell>
        </row>
        <row r="50">
          <cell r="K50">
            <v>2001</v>
          </cell>
          <cell r="L50">
            <v>30</v>
          </cell>
          <cell r="M50">
            <v>30</v>
          </cell>
          <cell r="O50">
            <v>30</v>
          </cell>
          <cell r="P50">
            <v>30</v>
          </cell>
        </row>
        <row r="51">
          <cell r="K51">
            <v>2500</v>
          </cell>
          <cell r="L51">
            <v>30</v>
          </cell>
          <cell r="M51">
            <v>30</v>
          </cell>
          <cell r="O51">
            <v>30</v>
          </cell>
          <cell r="P51">
            <v>30</v>
          </cell>
        </row>
        <row r="52">
          <cell r="K52">
            <v>2501</v>
          </cell>
          <cell r="L52">
            <v>40</v>
          </cell>
          <cell r="M52">
            <v>40</v>
          </cell>
          <cell r="O52">
            <v>60</v>
          </cell>
          <cell r="P52">
            <v>60</v>
          </cell>
          <cell r="R52" t="str">
            <v>Travelling Allowance</v>
          </cell>
        </row>
        <row r="53">
          <cell r="K53">
            <v>3500</v>
          </cell>
          <cell r="L53">
            <v>40</v>
          </cell>
          <cell r="M53">
            <v>40</v>
          </cell>
          <cell r="O53">
            <v>60</v>
          </cell>
          <cell r="P53">
            <v>60</v>
          </cell>
        </row>
        <row r="54">
          <cell r="K54">
            <v>3501</v>
          </cell>
          <cell r="L54">
            <v>60</v>
          </cell>
          <cell r="M54">
            <v>60</v>
          </cell>
          <cell r="O54">
            <v>90</v>
          </cell>
          <cell r="P54">
            <v>120</v>
          </cell>
          <cell r="U54">
            <v>2500</v>
          </cell>
          <cell r="V54">
            <v>75</v>
          </cell>
        </row>
        <row r="55">
          <cell r="K55">
            <v>5000</v>
          </cell>
          <cell r="L55">
            <v>60</v>
          </cell>
          <cell r="M55">
            <v>60</v>
          </cell>
          <cell r="O55">
            <v>90</v>
          </cell>
          <cell r="P55">
            <v>120</v>
          </cell>
          <cell r="U55">
            <v>6500</v>
          </cell>
          <cell r="V55">
            <v>75</v>
          </cell>
        </row>
        <row r="56">
          <cell r="K56">
            <v>5001</v>
          </cell>
          <cell r="L56">
            <v>70</v>
          </cell>
          <cell r="M56">
            <v>80</v>
          </cell>
          <cell r="O56">
            <v>150</v>
          </cell>
          <cell r="P56">
            <v>175</v>
          </cell>
          <cell r="U56">
            <v>6501</v>
          </cell>
          <cell r="V56">
            <v>200</v>
          </cell>
        </row>
        <row r="57">
          <cell r="K57">
            <v>10000</v>
          </cell>
          <cell r="L57">
            <v>70</v>
          </cell>
          <cell r="M57">
            <v>80</v>
          </cell>
          <cell r="O57">
            <v>150</v>
          </cell>
          <cell r="P57">
            <v>175</v>
          </cell>
          <cell r="U57">
            <v>8000</v>
          </cell>
          <cell r="V57">
            <v>200</v>
          </cell>
        </row>
        <row r="58">
          <cell r="K58">
            <v>10001</v>
          </cell>
          <cell r="L58">
            <v>70</v>
          </cell>
          <cell r="M58">
            <v>80</v>
          </cell>
          <cell r="O58">
            <v>175</v>
          </cell>
          <cell r="P58">
            <v>200</v>
          </cell>
          <cell r="U58">
            <v>8001</v>
          </cell>
          <cell r="V58">
            <v>400</v>
          </cell>
        </row>
        <row r="59">
          <cell r="K59">
            <v>15000</v>
          </cell>
          <cell r="L59">
            <v>70</v>
          </cell>
          <cell r="M59">
            <v>80</v>
          </cell>
          <cell r="O59">
            <v>175</v>
          </cell>
          <cell r="P59">
            <v>200</v>
          </cell>
          <cell r="U59">
            <v>25000</v>
          </cell>
          <cell r="V59">
            <v>400</v>
          </cell>
        </row>
        <row r="60">
          <cell r="K60">
            <v>15001</v>
          </cell>
          <cell r="O60">
            <v>175</v>
          </cell>
          <cell r="P60">
            <v>200</v>
          </cell>
        </row>
        <row r="61">
          <cell r="K61">
            <v>25000</v>
          </cell>
          <cell r="O61">
            <v>175</v>
          </cell>
          <cell r="P61">
            <v>200</v>
          </cell>
        </row>
        <row r="102">
          <cell r="O102" t="str">
            <v>DEDUCTION</v>
          </cell>
        </row>
        <row r="103">
          <cell r="P103" t="str">
            <v>Adistable by A.G.</v>
          </cell>
        </row>
        <row r="104">
          <cell r="B104" t="str">
            <v>Name</v>
          </cell>
          <cell r="C104" t="str">
            <v>Fixed IR</v>
          </cell>
          <cell r="D104" t="str">
            <v>Leave</v>
          </cell>
          <cell r="E104" t="str">
            <v>Basic</v>
          </cell>
          <cell r="F104" t="str">
            <v>D.A.</v>
          </cell>
          <cell r="G104" t="str">
            <v>C.L.A.</v>
          </cell>
          <cell r="H104" t="str">
            <v>H.R.A.</v>
          </cell>
          <cell r="I104" t="str">
            <v>Wash</v>
          </cell>
          <cell r="J104" t="str">
            <v>Gross</v>
          </cell>
          <cell r="K104" t="str">
            <v>Conv PTA</v>
          </cell>
          <cell r="L104" t="str">
            <v xml:space="preserve">Gross </v>
          </cell>
          <cell r="O104" t="str">
            <v>For</v>
          </cell>
          <cell r="Z104" t="str">
            <v>Total</v>
          </cell>
          <cell r="AA104" t="str">
            <v>Net</v>
          </cell>
          <cell r="AB104" t="str">
            <v>Remark</v>
          </cell>
        </row>
        <row r="105">
          <cell r="B105" t="str">
            <v>Incumbent</v>
          </cell>
          <cell r="C105" t="str">
            <v xml:space="preserve">personal </v>
          </cell>
          <cell r="D105" t="str">
            <v>Salary</v>
          </cell>
          <cell r="F105" t="str">
            <v>Amount/</v>
          </cell>
          <cell r="I105" t="str">
            <v>Allow/</v>
          </cell>
          <cell r="J105" t="str">
            <v xml:space="preserve">salary  </v>
          </cell>
          <cell r="K105" t="str">
            <v>Hono</v>
          </cell>
          <cell r="L105" t="str">
            <v>Total</v>
          </cell>
          <cell r="O105" t="str">
            <v>Audit</v>
          </cell>
          <cell r="P105" t="str">
            <v xml:space="preserve">General </v>
          </cell>
          <cell r="R105" t="str">
            <v>HBA. Adv</v>
          </cell>
          <cell r="Z105" t="str">
            <v>Deduction</v>
          </cell>
          <cell r="AA105" t="str">
            <v>Amount</v>
          </cell>
        </row>
        <row r="106">
          <cell r="C106" t="str">
            <v>AddL/ spl</v>
          </cell>
          <cell r="F106" t="str">
            <v xml:space="preserve">Addl DA </v>
          </cell>
          <cell r="I106" t="str">
            <v>Other</v>
          </cell>
          <cell r="J106" t="str">
            <v>(PA + TA</v>
          </cell>
          <cell r="O106" t="str">
            <v>use only</v>
          </cell>
          <cell r="P106" t="str">
            <v>Provident fund</v>
          </cell>
          <cell r="R106" t="str">
            <v>Scooter Adv.</v>
          </cell>
          <cell r="T106" t="str">
            <v>Income</v>
          </cell>
          <cell r="U106" t="str">
            <v>PLI</v>
          </cell>
          <cell r="V106" t="str">
            <v>HRR</v>
          </cell>
          <cell r="W106" t="str">
            <v>Prof.</v>
          </cell>
          <cell r="X106" t="str">
            <v>Co-ope-</v>
          </cell>
          <cell r="Y106" t="str">
            <v>Other</v>
          </cell>
          <cell r="AA106" t="str">
            <v>Payable</v>
          </cell>
        </row>
        <row r="107">
          <cell r="C107" t="str">
            <v>Dearness pay</v>
          </cell>
          <cell r="F107" t="str">
            <v>DA  Arr.</v>
          </cell>
          <cell r="I107" t="str">
            <v>allow</v>
          </cell>
          <cell r="J107" t="str">
            <v>+ FA)</v>
          </cell>
          <cell r="P107" t="str">
            <v>Account</v>
          </cell>
          <cell r="Q107" t="str">
            <v>GPF Monthly</v>
          </cell>
          <cell r="R107" t="str">
            <v>Other Vech. Adv.</v>
          </cell>
          <cell r="T107" t="str">
            <v>Tax</v>
          </cell>
          <cell r="U107" t="str">
            <v>MSLI</v>
          </cell>
          <cell r="V107" t="str">
            <v xml:space="preserve">SC </v>
          </cell>
          <cell r="W107" t="str">
            <v>Tax</v>
          </cell>
          <cell r="X107" t="str">
            <v>rative</v>
          </cell>
          <cell r="Y107" t="str">
            <v>Ded.</v>
          </cell>
        </row>
        <row r="108">
          <cell r="P108" t="str">
            <v>No.</v>
          </cell>
          <cell r="Q108" t="str">
            <v>DATED</v>
          </cell>
          <cell r="R108" t="str">
            <v>Other Adv.</v>
          </cell>
          <cell r="S108" t="str">
            <v xml:space="preserve">Other </v>
          </cell>
          <cell r="U108" t="str">
            <v>CGIS</v>
          </cell>
          <cell r="V108" t="str">
            <v>HRA</v>
          </cell>
          <cell r="W108" t="str">
            <v>Amount</v>
          </cell>
          <cell r="X108" t="str">
            <v>HSL</v>
          </cell>
        </row>
        <row r="109">
          <cell r="Q109" t="str">
            <v>merge GFP</v>
          </cell>
          <cell r="R109" t="str">
            <v>Cloth Adv.</v>
          </cell>
          <cell r="S109" t="str">
            <v>Recv.</v>
          </cell>
          <cell r="U109" t="str">
            <v>GIS</v>
          </cell>
          <cell r="V109" t="str">
            <v>ARR</v>
          </cell>
          <cell r="X109" t="str">
            <v>Recv.</v>
          </cell>
        </row>
        <row r="110">
          <cell r="Q110" t="str">
            <v>INST</v>
          </cell>
          <cell r="R110" t="str">
            <v>Comp. Adv.</v>
          </cell>
          <cell r="U110" t="str">
            <v>GISARR</v>
          </cell>
        </row>
        <row r="111">
          <cell r="B111">
            <v>2</v>
          </cell>
          <cell r="C111">
            <v>3</v>
          </cell>
          <cell r="D111">
            <v>4</v>
          </cell>
          <cell r="E111">
            <v>5</v>
          </cell>
          <cell r="F111">
            <v>6</v>
          </cell>
          <cell r="G111">
            <v>7</v>
          </cell>
          <cell r="H111">
            <v>8</v>
          </cell>
          <cell r="I111">
            <v>9</v>
          </cell>
          <cell r="J111">
            <v>10</v>
          </cell>
          <cell r="K111">
            <v>11</v>
          </cell>
          <cell r="L111">
            <v>12</v>
          </cell>
          <cell r="O111">
            <v>13</v>
          </cell>
          <cell r="P111" t="str">
            <v>14a</v>
          </cell>
          <cell r="Q111" t="str">
            <v>14 b</v>
          </cell>
          <cell r="R111">
            <v>15</v>
          </cell>
          <cell r="S111">
            <v>16</v>
          </cell>
          <cell r="T111">
            <v>17</v>
          </cell>
          <cell r="U111">
            <v>18</v>
          </cell>
          <cell r="V111">
            <v>19</v>
          </cell>
          <cell r="W111">
            <v>20</v>
          </cell>
          <cell r="X111">
            <v>21</v>
          </cell>
          <cell r="Y111">
            <v>22</v>
          </cell>
          <cell r="Z111">
            <v>23</v>
          </cell>
          <cell r="AA111">
            <v>24</v>
          </cell>
          <cell r="AB111">
            <v>25</v>
          </cell>
        </row>
        <row r="113">
          <cell r="B113" t="str">
            <v>Three Permanent Post of Sr.Clerk Sanctioned vide G.R.No.WBP-1099/C.No.</v>
          </cell>
          <cell r="O113" t="str">
            <v xml:space="preserve"> New No. BR/BN 49689 of G.P.F. subscription alloted by A.G.II. Nagpur in the month 9/2001</v>
          </cell>
        </row>
        <row r="114">
          <cell r="B114" t="str">
            <v>152/Divisional Officeses/WB. Mantralay Mumbai.Date  21/10/1999</v>
          </cell>
          <cell r="O114" t="str">
            <v>Rs. 500/- Regular subscription and Rs. 500/- back recovery of subscription from 1/2001 = 1/9</v>
          </cell>
        </row>
        <row r="115">
          <cell r="B115" t="str">
            <v xml:space="preserve"> Pay Scale Rs.4000-100-6000 /-</v>
          </cell>
        </row>
        <row r="117">
          <cell r="B117" t="str">
            <v>Shri  S.B.</v>
          </cell>
          <cell r="E117">
            <v>4100</v>
          </cell>
          <cell r="F117">
            <v>1558</v>
          </cell>
          <cell r="G117" t="str">
            <v>-</v>
          </cell>
          <cell r="H117">
            <v>308</v>
          </cell>
          <cell r="I117" t="str">
            <v xml:space="preserve"> -</v>
          </cell>
          <cell r="J117">
            <v>6041</v>
          </cell>
          <cell r="L117">
            <v>6041</v>
          </cell>
          <cell r="O117" t="str">
            <v>BR/BN-49689</v>
          </cell>
          <cell r="Q117">
            <v>500</v>
          </cell>
          <cell r="R117" t="str">
            <v>-</v>
          </cell>
          <cell r="S117" t="str">
            <v>-</v>
          </cell>
          <cell r="T117" t="str">
            <v>-</v>
          </cell>
          <cell r="U117">
            <v>30</v>
          </cell>
          <cell r="V117" t="str">
            <v xml:space="preserve"> -</v>
          </cell>
          <cell r="W117">
            <v>175</v>
          </cell>
          <cell r="X117" t="str">
            <v>-</v>
          </cell>
          <cell r="Y117" t="str">
            <v>-</v>
          </cell>
          <cell r="Z117">
            <v>1205</v>
          </cell>
          <cell r="AA117">
            <v>4836</v>
          </cell>
        </row>
        <row r="118">
          <cell r="B118" t="str">
            <v>Shengolkar</v>
          </cell>
          <cell r="I118">
            <v>75</v>
          </cell>
          <cell r="J118">
            <v>150</v>
          </cell>
          <cell r="Q118">
            <v>500</v>
          </cell>
        </row>
        <row r="121">
          <cell r="B121" t="str">
            <v xml:space="preserve">Shri. R.G.   </v>
          </cell>
          <cell r="E121">
            <v>5600</v>
          </cell>
          <cell r="F121">
            <v>2128</v>
          </cell>
          <cell r="G121" t="str">
            <v>-</v>
          </cell>
          <cell r="H121">
            <v>420</v>
          </cell>
          <cell r="I121" t="str">
            <v xml:space="preserve"> -</v>
          </cell>
          <cell r="J121">
            <v>8223</v>
          </cell>
          <cell r="L121">
            <v>8223</v>
          </cell>
          <cell r="O121" t="str">
            <v>BR/BN-12228</v>
          </cell>
          <cell r="Q121">
            <v>1500</v>
          </cell>
          <cell r="R121" t="str">
            <v>-</v>
          </cell>
          <cell r="S121">
            <v>336</v>
          </cell>
          <cell r="U121">
            <v>30</v>
          </cell>
          <cell r="V121" t="str">
            <v xml:space="preserve"> -</v>
          </cell>
          <cell r="W121">
            <v>175</v>
          </cell>
          <cell r="X121" t="str">
            <v>-</v>
          </cell>
          <cell r="Y121" t="str">
            <v>-</v>
          </cell>
          <cell r="Z121">
            <v>2041</v>
          </cell>
          <cell r="AA121">
            <v>6182</v>
          </cell>
        </row>
        <row r="122">
          <cell r="B122" t="str">
            <v>Khan</v>
          </cell>
          <cell r="I122">
            <v>75</v>
          </cell>
          <cell r="J122">
            <v>150</v>
          </cell>
          <cell r="Q122" t="str">
            <v xml:space="preserve"> -</v>
          </cell>
        </row>
        <row r="125">
          <cell r="B125" t="str">
            <v>Shri.   P.G.</v>
          </cell>
          <cell r="E125">
            <v>6000</v>
          </cell>
          <cell r="F125">
            <v>2280</v>
          </cell>
          <cell r="G125" t="str">
            <v>-</v>
          </cell>
          <cell r="H125">
            <v>450</v>
          </cell>
          <cell r="I125" t="str">
            <v xml:space="preserve"> -</v>
          </cell>
          <cell r="J125">
            <v>8805</v>
          </cell>
          <cell r="L125">
            <v>8805</v>
          </cell>
          <cell r="O125" t="str">
            <v>BR/BN-11448</v>
          </cell>
          <cell r="Q125">
            <v>1000</v>
          </cell>
          <cell r="R125">
            <v>750</v>
          </cell>
          <cell r="S125" t="str">
            <v>-</v>
          </cell>
          <cell r="U125">
            <v>30</v>
          </cell>
          <cell r="V125" t="str">
            <v xml:space="preserve"> -</v>
          </cell>
          <cell r="W125">
            <v>175</v>
          </cell>
          <cell r="X125" t="str">
            <v>-</v>
          </cell>
          <cell r="Y125" t="str">
            <v>-</v>
          </cell>
          <cell r="Z125">
            <v>3955</v>
          </cell>
          <cell r="AA125">
            <v>4850</v>
          </cell>
        </row>
        <row r="126">
          <cell r="B126" t="str">
            <v>Kursade</v>
          </cell>
          <cell r="I126">
            <v>75</v>
          </cell>
          <cell r="Q126">
            <v>2000</v>
          </cell>
        </row>
        <row r="130">
          <cell r="B130" t="str">
            <v>Total of Sr.Clerk</v>
          </cell>
          <cell r="D130" t="str">
            <v>-</v>
          </cell>
          <cell r="E130">
            <v>15700</v>
          </cell>
          <cell r="F130">
            <v>5966</v>
          </cell>
          <cell r="G130" t="str">
            <v>-</v>
          </cell>
          <cell r="H130">
            <v>1178</v>
          </cell>
          <cell r="I130" t="str">
            <v>-</v>
          </cell>
          <cell r="J130">
            <v>23069</v>
          </cell>
          <cell r="K130" t="str">
            <v>-</v>
          </cell>
          <cell r="L130">
            <v>23069</v>
          </cell>
          <cell r="Q130">
            <v>3000</v>
          </cell>
          <cell r="R130">
            <v>750</v>
          </cell>
          <cell r="S130">
            <v>336</v>
          </cell>
          <cell r="T130" t="str">
            <v>-</v>
          </cell>
          <cell r="U130">
            <v>90</v>
          </cell>
          <cell r="V130" t="str">
            <v>-</v>
          </cell>
          <cell r="W130">
            <v>525</v>
          </cell>
          <cell r="X130" t="str">
            <v>-</v>
          </cell>
          <cell r="Y130" t="str">
            <v>-</v>
          </cell>
          <cell r="Z130">
            <v>7201</v>
          </cell>
          <cell r="AA130">
            <v>15868</v>
          </cell>
        </row>
        <row r="131">
          <cell r="I131">
            <v>225</v>
          </cell>
          <cell r="J131" t="str">
            <v>-</v>
          </cell>
          <cell r="Q131">
            <v>2500</v>
          </cell>
          <cell r="R131" t="str">
            <v>-</v>
          </cell>
          <cell r="S131" t="str">
            <v>-</v>
          </cell>
          <cell r="T131" t="str">
            <v>-</v>
          </cell>
          <cell r="U131" t="str">
            <v>-</v>
          </cell>
          <cell r="V131" t="str">
            <v>-</v>
          </cell>
          <cell r="W131" t="str">
            <v>-</v>
          </cell>
          <cell r="X131" t="str">
            <v>-</v>
          </cell>
          <cell r="Y131" t="str">
            <v>-</v>
          </cell>
          <cell r="Z131" t="str">
            <v>-</v>
          </cell>
          <cell r="AA131" t="str">
            <v>-</v>
          </cell>
        </row>
        <row r="132">
          <cell r="J132">
            <v>23069</v>
          </cell>
        </row>
        <row r="137">
          <cell r="B137" t="str">
            <v>One Permanent Post of Jr.Clerk Sanctioned vide G.R.No.WBP-1099/C.No. 152/</v>
          </cell>
        </row>
        <row r="138">
          <cell r="B138" t="str">
            <v>Divisional Officeses/WB. Mantralay  Mumbai .Date   21/10/1999</v>
          </cell>
        </row>
        <row r="139">
          <cell r="B139" t="str">
            <v>scale of pay Rs.3050-75-3950-80-4590/-</v>
          </cell>
        </row>
        <row r="140">
          <cell r="B140" t="str">
            <v xml:space="preserve"> Pay Scale Rs.3050-75-3950-80-4590 /-</v>
          </cell>
        </row>
        <row r="142">
          <cell r="B142" t="str">
            <v>Shri. P.M.Puri</v>
          </cell>
          <cell r="D142" t="str">
            <v>-</v>
          </cell>
          <cell r="E142">
            <v>3500</v>
          </cell>
          <cell r="F142">
            <v>1330</v>
          </cell>
          <cell r="G142" t="str">
            <v>-</v>
          </cell>
          <cell r="H142">
            <v>263</v>
          </cell>
          <cell r="I142" t="str">
            <v>-</v>
          </cell>
          <cell r="J142">
            <v>5168</v>
          </cell>
          <cell r="L142">
            <v>5168</v>
          </cell>
          <cell r="O142" t="str">
            <v>BR/BN-46715</v>
          </cell>
          <cell r="Q142">
            <v>500</v>
          </cell>
          <cell r="R142" t="str">
            <v>-</v>
          </cell>
          <cell r="S142" t="str">
            <v>-</v>
          </cell>
          <cell r="T142" t="str">
            <v>-</v>
          </cell>
          <cell r="U142">
            <v>30</v>
          </cell>
          <cell r="W142">
            <v>175</v>
          </cell>
          <cell r="X142" t="str">
            <v>-</v>
          </cell>
          <cell r="Y142" t="str">
            <v>-</v>
          </cell>
          <cell r="Z142">
            <v>1855</v>
          </cell>
          <cell r="AA142">
            <v>3313</v>
          </cell>
        </row>
        <row r="143">
          <cell r="B143" t="str">
            <v/>
          </cell>
          <cell r="I143">
            <v>75</v>
          </cell>
          <cell r="J143">
            <v>150</v>
          </cell>
          <cell r="Q143">
            <v>1150</v>
          </cell>
        </row>
        <row r="145">
          <cell r="B145" t="str">
            <v/>
          </cell>
        </row>
        <row r="146">
          <cell r="B146" t="str">
            <v>Total of Jr.Clerk</v>
          </cell>
          <cell r="C146" t="str">
            <v>-</v>
          </cell>
          <cell r="D146" t="str">
            <v>-</v>
          </cell>
          <cell r="E146">
            <v>3500</v>
          </cell>
          <cell r="F146">
            <v>1330</v>
          </cell>
          <cell r="G146" t="str">
            <v>-</v>
          </cell>
          <cell r="H146">
            <v>263</v>
          </cell>
          <cell r="I146">
            <v>75</v>
          </cell>
          <cell r="J146">
            <v>5168</v>
          </cell>
          <cell r="K146" t="str">
            <v>-</v>
          </cell>
          <cell r="L146">
            <v>5168</v>
          </cell>
          <cell r="Q146">
            <v>500</v>
          </cell>
          <cell r="R146" t="str">
            <v>-</v>
          </cell>
          <cell r="S146" t="str">
            <v>-</v>
          </cell>
          <cell r="T146" t="str">
            <v>-</v>
          </cell>
          <cell r="U146">
            <v>30</v>
          </cell>
          <cell r="V146" t="str">
            <v>-</v>
          </cell>
          <cell r="W146">
            <v>175</v>
          </cell>
          <cell r="X146" t="str">
            <v>-</v>
          </cell>
          <cell r="Y146" t="str">
            <v>-</v>
          </cell>
          <cell r="Z146">
            <v>1855</v>
          </cell>
          <cell r="AA146">
            <v>3313</v>
          </cell>
        </row>
        <row r="147">
          <cell r="J147">
            <v>0</v>
          </cell>
          <cell r="Q147">
            <v>1150</v>
          </cell>
        </row>
        <row r="148">
          <cell r="J148">
            <v>5168</v>
          </cell>
          <cell r="K148" t="str">
            <v>-</v>
          </cell>
        </row>
        <row r="162">
          <cell r="C162" t="str">
            <v xml:space="preserve">Appointed as computer clark on contract basis for the period from </v>
          </cell>
        </row>
        <row r="163">
          <cell r="B163" t="str">
            <v>R.M.Pasarkar</v>
          </cell>
          <cell r="C163" t="str">
            <v>Date 08/10/2001 to 04/04/2002</v>
          </cell>
          <cell r="K163">
            <v>3097</v>
          </cell>
          <cell r="L163">
            <v>3097</v>
          </cell>
          <cell r="O163" t="str">
            <v>-</v>
          </cell>
          <cell r="P163" t="str">
            <v>-</v>
          </cell>
          <cell r="Q163" t="str">
            <v>-</v>
          </cell>
          <cell r="R163" t="str">
            <v>-</v>
          </cell>
          <cell r="S163" t="str">
            <v>-</v>
          </cell>
          <cell r="T163" t="str">
            <v>-</v>
          </cell>
          <cell r="U163" t="str">
            <v>-</v>
          </cell>
          <cell r="V163" t="str">
            <v>-</v>
          </cell>
          <cell r="W163">
            <v>60</v>
          </cell>
          <cell r="X163" t="str">
            <v>-</v>
          </cell>
          <cell r="Y163" t="str">
            <v>-</v>
          </cell>
          <cell r="Z163">
            <v>60</v>
          </cell>
          <cell r="AA163">
            <v>3037</v>
          </cell>
        </row>
        <row r="164">
          <cell r="C164" t="str">
            <v>24 x 4000 / 31 = 3097</v>
          </cell>
        </row>
        <row r="165">
          <cell r="B165" t="str">
            <v>Total of</v>
          </cell>
          <cell r="D165" t="str">
            <v>-</v>
          </cell>
          <cell r="E165" t="str">
            <v>-</v>
          </cell>
          <cell r="F165" t="str">
            <v>-</v>
          </cell>
          <cell r="G165" t="str">
            <v>-</v>
          </cell>
          <cell r="H165" t="str">
            <v>-</v>
          </cell>
          <cell r="I165" t="str">
            <v>-</v>
          </cell>
          <cell r="J165" t="str">
            <v>-</v>
          </cell>
          <cell r="K165">
            <v>3097</v>
          </cell>
          <cell r="L165">
            <v>3097</v>
          </cell>
          <cell r="O165" t="str">
            <v>-</v>
          </cell>
          <cell r="P165" t="str">
            <v>-</v>
          </cell>
          <cell r="Q165" t="str">
            <v>-</v>
          </cell>
          <cell r="R165" t="str">
            <v>-</v>
          </cell>
          <cell r="S165" t="str">
            <v>-</v>
          </cell>
          <cell r="T165" t="str">
            <v>-</v>
          </cell>
          <cell r="U165" t="str">
            <v>-</v>
          </cell>
          <cell r="V165" t="str">
            <v>-</v>
          </cell>
          <cell r="W165">
            <v>60</v>
          </cell>
          <cell r="X165" t="str">
            <v>-</v>
          </cell>
          <cell r="Y165" t="str">
            <v>-</v>
          </cell>
          <cell r="Z165">
            <v>60</v>
          </cell>
          <cell r="AA165">
            <v>3037</v>
          </cell>
        </row>
        <row r="166">
          <cell r="B166" t="str">
            <v>Com.Clerk</v>
          </cell>
        </row>
        <row r="173">
          <cell r="B173" t="str">
            <v>V.S.Namade</v>
          </cell>
          <cell r="C173" t="str">
            <v xml:space="preserve">Appointed as peon on contract basis for the period from </v>
          </cell>
          <cell r="K173">
            <v>3000</v>
          </cell>
          <cell r="L173">
            <v>3000</v>
          </cell>
          <cell r="R173" t="str">
            <v>-</v>
          </cell>
          <cell r="S173" t="str">
            <v>-</v>
          </cell>
          <cell r="T173" t="str">
            <v>-</v>
          </cell>
          <cell r="U173" t="str">
            <v>-</v>
          </cell>
          <cell r="W173">
            <v>60</v>
          </cell>
          <cell r="X173" t="str">
            <v>-</v>
          </cell>
          <cell r="Y173" t="str">
            <v>-</v>
          </cell>
          <cell r="Z173">
            <v>60</v>
          </cell>
          <cell r="AA173">
            <v>2940</v>
          </cell>
        </row>
        <row r="174">
          <cell r="C174" t="str">
            <v>Date 25/6/2001 to 20/12/2001</v>
          </cell>
        </row>
        <row r="178">
          <cell r="B178" t="str">
            <v>S.P.Talokar</v>
          </cell>
          <cell r="C178" t="str">
            <v xml:space="preserve">Appointed as peon on contract basis for the period from </v>
          </cell>
          <cell r="K178">
            <v>3000</v>
          </cell>
          <cell r="L178">
            <v>3000</v>
          </cell>
          <cell r="R178" t="str">
            <v>-</v>
          </cell>
          <cell r="S178" t="str">
            <v>-</v>
          </cell>
          <cell r="T178" t="str">
            <v>-</v>
          </cell>
          <cell r="U178" t="str">
            <v xml:space="preserve"> -</v>
          </cell>
          <cell r="W178">
            <v>60</v>
          </cell>
          <cell r="X178" t="str">
            <v>-</v>
          </cell>
          <cell r="Y178" t="str">
            <v>-</v>
          </cell>
          <cell r="Z178">
            <v>60</v>
          </cell>
          <cell r="AA178">
            <v>2940</v>
          </cell>
        </row>
        <row r="179">
          <cell r="C179" t="str">
            <v>Date 20/6/2001 to 5150/12/2001</v>
          </cell>
        </row>
        <row r="183">
          <cell r="B183" t="str">
            <v>S.M.Sarode</v>
          </cell>
          <cell r="C183" t="str">
            <v xml:space="preserve">Appointed as surkhsha karmachari on contract basis for the period  </v>
          </cell>
          <cell r="K183">
            <v>3000</v>
          </cell>
          <cell r="L183">
            <v>3000</v>
          </cell>
          <cell r="R183" t="str">
            <v>-</v>
          </cell>
          <cell r="S183" t="str">
            <v>-</v>
          </cell>
          <cell r="T183" t="str">
            <v>-</v>
          </cell>
          <cell r="U183" t="str">
            <v>-</v>
          </cell>
          <cell r="W183">
            <v>60</v>
          </cell>
          <cell r="X183" t="str">
            <v>-</v>
          </cell>
          <cell r="Y183" t="str">
            <v>-</v>
          </cell>
          <cell r="Z183">
            <v>60</v>
          </cell>
          <cell r="AA183">
            <v>2940</v>
          </cell>
        </row>
        <row r="184">
          <cell r="C184" t="str">
            <v>Date 15/6/2001 to 10/12/2001</v>
          </cell>
        </row>
        <row r="188">
          <cell r="B188" t="str">
            <v>D.U.Kadam</v>
          </cell>
          <cell r="C188" t="str">
            <v xml:space="preserve">Appointed as peon on contract basis for the period from </v>
          </cell>
          <cell r="K188">
            <v>3000</v>
          </cell>
          <cell r="L188">
            <v>3000</v>
          </cell>
          <cell r="R188" t="str">
            <v>-</v>
          </cell>
          <cell r="S188" t="str">
            <v>-</v>
          </cell>
          <cell r="T188" t="str">
            <v>-</v>
          </cell>
          <cell r="U188" t="str">
            <v xml:space="preserve"> -</v>
          </cell>
          <cell r="W188">
            <v>60</v>
          </cell>
          <cell r="X188" t="str">
            <v>-</v>
          </cell>
          <cell r="Y188" t="str">
            <v>-</v>
          </cell>
          <cell r="Z188">
            <v>60</v>
          </cell>
          <cell r="AA188">
            <v>2940</v>
          </cell>
        </row>
        <row r="189">
          <cell r="C189" t="str">
            <v>Date 11/09/2001 to 08/03/2002</v>
          </cell>
        </row>
        <row r="191">
          <cell r="B191" t="str">
            <v>Total of Peon</v>
          </cell>
          <cell r="E191" t="str">
            <v>-</v>
          </cell>
          <cell r="F191" t="str">
            <v>-</v>
          </cell>
          <cell r="H191" t="str">
            <v>-</v>
          </cell>
          <cell r="I191" t="str">
            <v>-</v>
          </cell>
          <cell r="J191" t="str">
            <v>-</v>
          </cell>
          <cell r="K191">
            <v>12000</v>
          </cell>
          <cell r="L191">
            <v>12000</v>
          </cell>
          <cell r="Q191" t="str">
            <v>-</v>
          </cell>
          <cell r="R191" t="str">
            <v>-</v>
          </cell>
          <cell r="S191" t="str">
            <v>-</v>
          </cell>
          <cell r="T191" t="str">
            <v>-</v>
          </cell>
          <cell r="U191" t="str">
            <v>-</v>
          </cell>
          <cell r="V191" t="str">
            <v>-</v>
          </cell>
          <cell r="W191">
            <v>240</v>
          </cell>
          <cell r="X191" t="str">
            <v>-</v>
          </cell>
          <cell r="Y191" t="str">
            <v>-</v>
          </cell>
          <cell r="Z191">
            <v>240</v>
          </cell>
          <cell r="AA191">
            <v>11760</v>
          </cell>
        </row>
        <row r="193">
          <cell r="L193" t="str">
            <v>[1]</v>
          </cell>
          <cell r="AB193" t="str">
            <v>[2]</v>
          </cell>
        </row>
        <row r="198">
          <cell r="F198">
            <v>1900</v>
          </cell>
        </row>
        <row r="205">
          <cell r="O205" t="str">
            <v>ABSTRACT</v>
          </cell>
        </row>
        <row r="208">
          <cell r="B208" t="str">
            <v xml:space="preserve">Total of </v>
          </cell>
          <cell r="C208" t="str">
            <v>-</v>
          </cell>
          <cell r="D208" t="str">
            <v>-</v>
          </cell>
          <cell r="E208">
            <v>15700</v>
          </cell>
          <cell r="F208">
            <v>5966</v>
          </cell>
          <cell r="G208" t="str">
            <v>-</v>
          </cell>
          <cell r="H208">
            <v>1178</v>
          </cell>
          <cell r="I208" t="str">
            <v>-</v>
          </cell>
          <cell r="J208">
            <v>23069</v>
          </cell>
          <cell r="L208">
            <v>23069</v>
          </cell>
          <cell r="Q208">
            <v>3000</v>
          </cell>
          <cell r="R208">
            <v>750</v>
          </cell>
          <cell r="S208">
            <v>336</v>
          </cell>
          <cell r="T208" t="str">
            <v>-</v>
          </cell>
          <cell r="U208">
            <v>90</v>
          </cell>
          <cell r="V208" t="str">
            <v>-</v>
          </cell>
          <cell r="W208">
            <v>525</v>
          </cell>
          <cell r="X208" t="str">
            <v>-</v>
          </cell>
          <cell r="Y208" t="str">
            <v>-</v>
          </cell>
          <cell r="Z208">
            <v>7201</v>
          </cell>
          <cell r="AA208">
            <v>15868</v>
          </cell>
        </row>
        <row r="209">
          <cell r="B209" t="str">
            <v>Senior Clark</v>
          </cell>
          <cell r="I209">
            <v>225</v>
          </cell>
          <cell r="J209" t="str">
            <v>-</v>
          </cell>
          <cell r="Q209">
            <v>2500</v>
          </cell>
          <cell r="R209" t="str">
            <v>-</v>
          </cell>
          <cell r="S209" t="str">
            <v>-</v>
          </cell>
          <cell r="T209" t="str">
            <v>-</v>
          </cell>
          <cell r="U209" t="str">
            <v>-</v>
          </cell>
          <cell r="V209" t="str">
            <v>-</v>
          </cell>
          <cell r="W209" t="str">
            <v>-</v>
          </cell>
          <cell r="X209" t="str">
            <v>-</v>
          </cell>
          <cell r="Y209" t="str">
            <v>-</v>
          </cell>
        </row>
        <row r="210">
          <cell r="J210">
            <v>23069</v>
          </cell>
        </row>
        <row r="212">
          <cell r="B212" t="str">
            <v>Total of</v>
          </cell>
          <cell r="C212" t="str">
            <v>-</v>
          </cell>
          <cell r="D212" t="str">
            <v>-</v>
          </cell>
          <cell r="E212">
            <v>3500</v>
          </cell>
          <cell r="F212">
            <v>1330</v>
          </cell>
          <cell r="G212" t="str">
            <v>-</v>
          </cell>
          <cell r="H212">
            <v>263</v>
          </cell>
          <cell r="J212">
            <v>5168</v>
          </cell>
          <cell r="L212">
            <v>5168</v>
          </cell>
          <cell r="Q212">
            <v>500</v>
          </cell>
          <cell r="R212" t="str">
            <v>-</v>
          </cell>
          <cell r="S212" t="str">
            <v>-</v>
          </cell>
          <cell r="T212" t="str">
            <v>-</v>
          </cell>
          <cell r="U212">
            <v>30</v>
          </cell>
          <cell r="V212" t="str">
            <v>-</v>
          </cell>
          <cell r="W212">
            <v>175</v>
          </cell>
          <cell r="X212" t="str">
            <v>-</v>
          </cell>
          <cell r="Y212" t="str">
            <v>-</v>
          </cell>
          <cell r="Z212">
            <v>1855</v>
          </cell>
          <cell r="AA212">
            <v>3313</v>
          </cell>
        </row>
        <row r="213">
          <cell r="B213" t="str">
            <v>Junior Clark</v>
          </cell>
          <cell r="I213">
            <v>75</v>
          </cell>
          <cell r="J213">
            <v>0</v>
          </cell>
          <cell r="Q213">
            <v>1150</v>
          </cell>
          <cell r="R213" t="str">
            <v>-</v>
          </cell>
          <cell r="S213" t="str">
            <v>-</v>
          </cell>
          <cell r="T213" t="str">
            <v>-</v>
          </cell>
          <cell r="U213" t="str">
            <v>-</v>
          </cell>
          <cell r="V213" t="str">
            <v>-</v>
          </cell>
          <cell r="W213" t="str">
            <v>-</v>
          </cell>
          <cell r="X213" t="str">
            <v>-</v>
          </cell>
          <cell r="Y213" t="str">
            <v>-</v>
          </cell>
        </row>
        <row r="214">
          <cell r="J214">
            <v>5168</v>
          </cell>
        </row>
        <row r="215">
          <cell r="Q215" t="str">
            <v>-</v>
          </cell>
          <cell r="R215" t="str">
            <v>-</v>
          </cell>
          <cell r="S215" t="str">
            <v>-</v>
          </cell>
          <cell r="T215" t="str">
            <v>-</v>
          </cell>
          <cell r="U215" t="str">
            <v>-</v>
          </cell>
          <cell r="V215" t="str">
            <v>-</v>
          </cell>
          <cell r="W215" t="str">
            <v>-</v>
          </cell>
          <cell r="X215" t="str">
            <v>-</v>
          </cell>
          <cell r="Y215" t="str">
            <v>-</v>
          </cell>
        </row>
        <row r="216">
          <cell r="B216" t="str">
            <v>Total of</v>
          </cell>
          <cell r="D216" t="str">
            <v>-</v>
          </cell>
          <cell r="E216" t="str">
            <v>-</v>
          </cell>
          <cell r="F216" t="str">
            <v>-</v>
          </cell>
          <cell r="G216" t="str">
            <v>-</v>
          </cell>
          <cell r="H216" t="str">
            <v>-</v>
          </cell>
          <cell r="I216" t="str">
            <v>-</v>
          </cell>
          <cell r="K216">
            <v>3097</v>
          </cell>
          <cell r="L216">
            <v>3097</v>
          </cell>
          <cell r="N216" t="str">
            <v>-</v>
          </cell>
          <cell r="O216" t="str">
            <v>-</v>
          </cell>
          <cell r="P216" t="str">
            <v>-</v>
          </cell>
          <cell r="Q216" t="str">
            <v>-</v>
          </cell>
          <cell r="R216" t="str">
            <v>-</v>
          </cell>
          <cell r="S216" t="str">
            <v>-</v>
          </cell>
          <cell r="T216" t="str">
            <v>-</v>
          </cell>
          <cell r="U216" t="str">
            <v>-</v>
          </cell>
          <cell r="V216" t="str">
            <v>-</v>
          </cell>
          <cell r="W216">
            <v>60</v>
          </cell>
          <cell r="X216" t="str">
            <v>-</v>
          </cell>
          <cell r="Y216" t="str">
            <v>-</v>
          </cell>
          <cell r="Z216">
            <v>60</v>
          </cell>
          <cell r="AA216">
            <v>3037</v>
          </cell>
        </row>
        <row r="217">
          <cell r="B217" t="str">
            <v>Com.Clerk</v>
          </cell>
        </row>
        <row r="221">
          <cell r="B221" t="str">
            <v>Total of Peon</v>
          </cell>
          <cell r="K221">
            <v>12000</v>
          </cell>
          <cell r="L221">
            <v>12000</v>
          </cell>
          <cell r="Q221" t="str">
            <v>-</v>
          </cell>
          <cell r="R221" t="str">
            <v>-</v>
          </cell>
          <cell r="S221" t="str">
            <v>-</v>
          </cell>
          <cell r="T221" t="str">
            <v>-</v>
          </cell>
          <cell r="U221" t="str">
            <v>-</v>
          </cell>
          <cell r="V221" t="str">
            <v>-</v>
          </cell>
          <cell r="W221">
            <v>240</v>
          </cell>
          <cell r="X221" t="str">
            <v>-</v>
          </cell>
          <cell r="Y221" t="str">
            <v>-</v>
          </cell>
          <cell r="Z221">
            <v>240</v>
          </cell>
          <cell r="AA221">
            <v>11760</v>
          </cell>
        </row>
        <row r="224">
          <cell r="B224" t="str">
            <v>GRAND</v>
          </cell>
          <cell r="C224" t="str">
            <v>-</v>
          </cell>
          <cell r="E224">
            <v>19200</v>
          </cell>
          <cell r="F224">
            <v>7296</v>
          </cell>
          <cell r="G224">
            <v>0</v>
          </cell>
          <cell r="H224">
            <v>1441</v>
          </cell>
          <cell r="I224">
            <v>300</v>
          </cell>
          <cell r="J224">
            <v>28237</v>
          </cell>
          <cell r="K224">
            <v>15097</v>
          </cell>
          <cell r="L224">
            <v>43334</v>
          </cell>
          <cell r="Q224">
            <v>7150</v>
          </cell>
          <cell r="R224">
            <v>750</v>
          </cell>
          <cell r="S224">
            <v>336</v>
          </cell>
          <cell r="T224">
            <v>0</v>
          </cell>
          <cell r="U224">
            <v>120</v>
          </cell>
          <cell r="V224">
            <v>0</v>
          </cell>
          <cell r="W224">
            <v>1000</v>
          </cell>
          <cell r="X224">
            <v>0</v>
          </cell>
          <cell r="Y224">
            <v>0</v>
          </cell>
          <cell r="Z224">
            <v>9356</v>
          </cell>
          <cell r="AA224">
            <v>33978</v>
          </cell>
        </row>
        <row r="225">
          <cell r="B225" t="str">
            <v xml:space="preserve">TOTAL </v>
          </cell>
          <cell r="J225">
            <v>0</v>
          </cell>
          <cell r="M225">
            <v>33978</v>
          </cell>
        </row>
        <row r="226">
          <cell r="J226">
            <v>28237</v>
          </cell>
          <cell r="M226">
            <v>9356</v>
          </cell>
        </row>
        <row r="227">
          <cell r="M227">
            <v>43334</v>
          </cell>
        </row>
        <row r="228">
          <cell r="O228" t="str">
            <v>Passed for Rs.</v>
          </cell>
          <cell r="Q228">
            <v>33978</v>
          </cell>
          <cell r="R228" t="str">
            <v>Rs. Thirty three thousand nine hundred seventy eight only</v>
          </cell>
        </row>
        <row r="229">
          <cell r="Y229" t="str">
            <v/>
          </cell>
        </row>
        <row r="230">
          <cell r="O230">
            <v>1</v>
          </cell>
          <cell r="P230" t="str">
            <v>izekf.kr dj.;kr ;srs dh] lnj ns;dkrhy vadxf.krh; lax.kuk iMrkG.kh dsyh</v>
          </cell>
        </row>
        <row r="231">
          <cell r="P231" t="str">
            <v>vlrk rh cjkscj vlY;kps vk&lt;Gyss-</v>
          </cell>
        </row>
        <row r="232">
          <cell r="O232">
            <v>2</v>
          </cell>
          <cell r="P232" t="str">
            <v>izekf.kr dj.;kr ;srs dh] lnj ns;dkrhy T;k deZpk`;kps fuoklLFAku rs</v>
          </cell>
        </row>
        <row r="233">
          <cell r="P233" t="str">
            <v>dk;kZy;kps varj 1 fd-eh- is{kk tkLr vkgs v'kkap deZpk`;kauk okgrwd HARrk</v>
          </cell>
        </row>
        <row r="234">
          <cell r="O234" t="str">
            <v/>
          </cell>
          <cell r="P234" t="str">
            <v>fnysyk vkgs-</v>
          </cell>
        </row>
        <row r="235">
          <cell r="J235">
            <v>28237</v>
          </cell>
        </row>
        <row r="238">
          <cell r="U238" t="str">
            <v>Sub Divisional Officer,</v>
          </cell>
        </row>
        <row r="239">
          <cell r="L239" t="str">
            <v>[3]</v>
          </cell>
          <cell r="U239" t="str">
            <v>Maharashtra Health System Development Project</v>
          </cell>
        </row>
        <row r="240">
          <cell r="U240" t="str">
            <v>Engineering Division,</v>
          </cell>
        </row>
        <row r="241">
          <cell r="P241" t="str">
            <v/>
          </cell>
          <cell r="U241" t="str">
            <v>Akola.</v>
          </cell>
        </row>
        <row r="242">
          <cell r="AB242" t="str">
            <v>[4]</v>
          </cell>
        </row>
      </sheetData>
      <sheetData sheetId="2">
        <row r="2">
          <cell r="E2" t="str">
            <v xml:space="preserve">Schedule of Recoveries of festival Advance for the Month of </v>
          </cell>
          <cell r="F2" t="str">
            <v>10/2001 paid in 11/2001</v>
          </cell>
        </row>
        <row r="4">
          <cell r="D4" t="str">
            <v>Major Head of Account in which the pay and allowances of the  incombents are adjusted  2210 Medical &amp; P.H.</v>
          </cell>
        </row>
        <row r="6">
          <cell r="D6" t="str">
            <v>P.W.Direction &amp; Admn</v>
          </cell>
        </row>
        <row r="8">
          <cell r="B8" t="str">
            <v>No.&amp; Date of the</v>
          </cell>
          <cell r="C8" t="str">
            <v xml:space="preserve">Designation of the </v>
          </cell>
          <cell r="D8" t="str">
            <v>Amount of advance out-</v>
          </cell>
          <cell r="E8" t="str">
            <v>Amount</v>
          </cell>
          <cell r="F8" t="str">
            <v>Amount of Adv.</v>
          </cell>
          <cell r="G8" t="str">
            <v>Remarks</v>
          </cell>
        </row>
        <row r="9">
          <cell r="B9" t="str">
            <v>Try.Vr.in which</v>
          </cell>
          <cell r="C9" t="str">
            <v>Drawing officers</v>
          </cell>
          <cell r="D9" t="str">
            <v xml:space="preserve">standing to the end of </v>
          </cell>
          <cell r="E9" t="str">
            <v>of advance</v>
          </cell>
          <cell r="F9" t="str">
            <v>outstanding as</v>
          </cell>
        </row>
        <row r="10">
          <cell r="B10" t="str">
            <v>the advance</v>
          </cell>
          <cell r="C10" t="str">
            <v>by whom advn.</v>
          </cell>
          <cell r="D10" t="str">
            <v xml:space="preserve">previous month/at the </v>
          </cell>
          <cell r="E10" t="str">
            <v>Recovered</v>
          </cell>
          <cell r="F10" t="str">
            <v>at the end of the</v>
          </cell>
        </row>
        <row r="11">
          <cell r="B11" t="str">
            <v>has been done</v>
          </cell>
          <cell r="C11" t="str">
            <v>was drawn</v>
          </cell>
          <cell r="D11" t="str">
            <v>commencement of month</v>
          </cell>
          <cell r="F11" t="str">
            <v>month</v>
          </cell>
        </row>
        <row r="12">
          <cell r="B12">
            <v>1</v>
          </cell>
          <cell r="C12">
            <v>2</v>
          </cell>
          <cell r="D12">
            <v>3</v>
          </cell>
          <cell r="E12">
            <v>4</v>
          </cell>
          <cell r="F12">
            <v>5</v>
          </cell>
          <cell r="G12">
            <v>6</v>
          </cell>
        </row>
        <row r="14">
          <cell r="B14">
            <v>20</v>
          </cell>
          <cell r="C14" t="str">
            <v>Executive Engr.</v>
          </cell>
          <cell r="D14">
            <v>300</v>
          </cell>
          <cell r="E14">
            <v>300</v>
          </cell>
          <cell r="F14">
            <v>0</v>
          </cell>
        </row>
        <row r="15">
          <cell r="B15" t="str">
            <v>25-Oct-2000</v>
          </cell>
          <cell r="C15" t="str">
            <v>MH.S.D.P.AKOLA</v>
          </cell>
        </row>
        <row r="16">
          <cell r="B16" t="str">
            <v>Akola</v>
          </cell>
        </row>
        <row r="17">
          <cell r="B17">
            <v>21</v>
          </cell>
          <cell r="D17">
            <v>150</v>
          </cell>
          <cell r="E17">
            <v>150</v>
          </cell>
          <cell r="F17">
            <v>0</v>
          </cell>
        </row>
        <row r="18">
          <cell r="B18" t="str">
            <v>21-Oct-2000</v>
          </cell>
        </row>
        <row r="19">
          <cell r="D19" t="str">
            <v>Total Rs.</v>
          </cell>
          <cell r="E19">
            <v>450</v>
          </cell>
        </row>
        <row r="20">
          <cell r="D20" t="str">
            <v>Rs.Four Hundread fifty only</v>
          </cell>
        </row>
        <row r="22">
          <cell r="D22" t="str">
            <v>C E R T I F I C A T E</v>
          </cell>
        </row>
        <row r="24">
          <cell r="B24" t="str">
            <v xml:space="preserve">1. Certified that total of recoveries shown in col.No.4 above agree with the amount actually recovered and shown in </v>
          </cell>
        </row>
        <row r="25">
          <cell r="B25" t="str">
            <v xml:space="preserve">     the body of the bill.</v>
          </cell>
        </row>
        <row r="27">
          <cell r="B27" t="str">
            <v>2. Certified that the recoveries effected have duly posted in the register of advances [Form 'A']</v>
          </cell>
        </row>
        <row r="31">
          <cell r="D31" t="str">
            <v>Sub Divisional Officer,</v>
          </cell>
        </row>
        <row r="32">
          <cell r="D32" t="str">
            <v>Maharashtra Health System Development Project,</v>
          </cell>
        </row>
        <row r="33">
          <cell r="D33" t="str">
            <v>Engineering Division,</v>
          </cell>
        </row>
        <row r="34">
          <cell r="D34" t="str">
            <v>Akola.</v>
          </cell>
        </row>
      </sheetData>
      <sheetData sheetId="3">
        <row r="2">
          <cell r="E2" t="str">
            <v>Head of Account:-</v>
          </cell>
          <cell r="H2" t="str">
            <v>8005 - State provident fund</v>
          </cell>
          <cell r="I2" t="str">
            <v>Head of Account:-</v>
          </cell>
          <cell r="L2" t="str">
            <v>8005 - State provident fund</v>
          </cell>
        </row>
        <row r="3">
          <cell r="H3" t="str">
            <v>01     - Civil General Providient Fund</v>
          </cell>
          <cell r="L3" t="str">
            <v>01     - Civil General Providient Fund</v>
          </cell>
        </row>
        <row r="4">
          <cell r="H4" t="str">
            <v>101  - Other than class - IV Employee</v>
          </cell>
          <cell r="L4" t="str">
            <v>101  - Other than class - IV Employee</v>
          </cell>
        </row>
        <row r="5">
          <cell r="J5" t="str">
            <v>Gen. 150 m.</v>
          </cell>
          <cell r="N5" t="str">
            <v>Gen. 150 m.</v>
          </cell>
        </row>
        <row r="6">
          <cell r="E6" t="str">
            <v>uequk eqacbZ dks"kkxkj fu;e 44</v>
          </cell>
        </row>
        <row r="7">
          <cell r="E7" t="str">
            <v>fu;e 543 igk</v>
          </cell>
        </row>
        <row r="8">
          <cell r="B8" t="str">
            <v>loZlk/kkj.k Hkfo";fuokZg fu/kh otkrhph vuqlwph  (egRokP;k lqpuk)</v>
          </cell>
          <cell r="F8" t="str">
            <v>loZlk/kkj.k Hkfo";fuokZg fu/kh otkrhph vuqlwph  (egRokP;k lqpuk)</v>
          </cell>
        </row>
        <row r="9">
          <cell r="E9" t="str">
            <v xml:space="preserve"> 1- ys[kkdzekad vuqdzekus yko.;kr ;kosr-</v>
          </cell>
        </row>
        <row r="10">
          <cell r="E10" t="str">
            <v xml:space="preserve"> 2- th, (lkekU; iz'kklu)] ihlh (iksyhl dsanzh;)] vsts (U;k;nku) oxSjs ekxZn'kZd v{kjs ys[kdzekiwohZ u </v>
          </cell>
        </row>
        <row r="11">
          <cell r="E11" t="str">
            <v xml:space="preserve">     pqdrk fygkohr-  </v>
          </cell>
        </row>
        <row r="12">
          <cell r="E12" t="str">
            <v xml:space="preserve"> 3-  oxZ.kh ns.;kps can &gt;kkY;kl] 'kstk&amp;;kP;k LraHkke/;s *jtsoj xsyk*]*-------------------------------dk;kZy;]</v>
          </cell>
        </row>
        <row r="13">
          <cell r="E13" t="str">
            <v xml:space="preserve">      ----------------------------ftYgk --------------------------------dMs cnyh &gt;kkyh*]*uksdjh lksMyh*]*e=r*</v>
          </cell>
        </row>
        <row r="14">
          <cell r="E14" t="str">
            <v xml:space="preserve">     fdaok *fu;e 10 vUo;s can * ;k izdkjkph dkj.ks |kohr- oxZ.khP;k ;k ijriQsMhP;k jdesr cny dsyk</v>
          </cell>
        </row>
        <row r="15">
          <cell r="E15" t="str">
            <v xml:space="preserve">     vlY;kl R;kcn@ny laf{kIr dkj.k *'ksjk* ;k LraHkkr |kos-  vxzhe /kukojhy O;kt ns.;kr vkys vlY;kl</v>
          </cell>
        </row>
        <row r="16">
          <cell r="E16" t="str">
            <v xml:space="preserve">     R;kpk mYys[k 'ksjk LrHkkar djkok-</v>
          </cell>
        </row>
        <row r="17">
          <cell r="E17" t="str">
            <v xml:space="preserve">    dk;Zdkjh vfHk;ark egkjk"V@ vkjksX; lsok fodkl izdYi foHkkx (vfHk;ak_khdh foHkkx) vdksyk ;kaps dk;kZy;</v>
          </cell>
        </row>
        <row r="18">
          <cell r="E18" t="str">
            <v xml:space="preserve">    (;sFks vkgj.k vf/kdk&amp;;kps inuke o fBdk.k fygkos-)</v>
          </cell>
        </row>
        <row r="19">
          <cell r="B19" t="str">
            <v>ekgs uksOgscj &amp;2001 P;k 1 rkj[ksyk ns; vlysyY;k vkWDVkscj &amp;2001 P;k osrukrqu dsysY;k otkrh-</v>
          </cell>
          <cell r="F19" t="str">
            <v>ekgs vkWxLV &amp;2001 P;k 1 rkj[ksyk ns; vlysyY;k twyS&amp;2001  P;k osrukrqu dsysY;k otkrh-</v>
          </cell>
        </row>
        <row r="20">
          <cell r="B20" t="str">
            <v>gs ys[ks Bso.kk&amp;;k ys[kk vf/kdk&amp;;kps uko %&amp; egkys[kkiky ukxiqj 2-</v>
          </cell>
          <cell r="E20" t="str">
            <v/>
          </cell>
          <cell r="F20" t="str">
            <v>gs ys[ks Bso.kk&amp;;k ys[kk vf/kdk&amp;;kps uko %&amp; egkys[kkiky ukxiqj 2-</v>
          </cell>
        </row>
        <row r="21">
          <cell r="B21" t="str">
            <v xml:space="preserve">ys[kk </v>
          </cell>
          <cell r="C21" t="str">
            <v xml:space="preserve">uko </v>
          </cell>
          <cell r="E21" t="str">
            <v>;k efgU;kps</v>
          </cell>
          <cell r="F21" t="str">
            <v xml:space="preserve">ys[kk </v>
          </cell>
          <cell r="G21" t="str">
            <v xml:space="preserve">ekfld </v>
          </cell>
          <cell r="H21" t="str">
            <v xml:space="preserve">dk&lt;ysY;k jdesph </v>
          </cell>
          <cell r="I21" t="str">
            <v>;k efgU;kps</v>
          </cell>
          <cell r="J21" t="str">
            <v>olwy</v>
          </cell>
          <cell r="K21" t="str">
            <v xml:space="preserve">ekfld </v>
          </cell>
          <cell r="L21" t="str">
            <v xml:space="preserve">dk&lt;ysY;k jdesph </v>
          </cell>
          <cell r="N21" t="str">
            <v>olwy</v>
          </cell>
        </row>
        <row r="22">
          <cell r="B22" t="str">
            <v>dzekad</v>
          </cell>
          <cell r="E22" t="str">
            <v xml:space="preserve">osru ok $ o  </v>
          </cell>
          <cell r="F22" t="str">
            <v>dzekad</v>
          </cell>
          <cell r="G22" t="str">
            <v>oxZ.kh</v>
          </cell>
          <cell r="H22" t="str">
            <v>ijriQsM</v>
          </cell>
          <cell r="I22" t="str">
            <v xml:space="preserve">osru ok $ o  </v>
          </cell>
          <cell r="J22" t="str">
            <v xml:space="preserve">&gt;kkysyh </v>
          </cell>
          <cell r="K22" t="str">
            <v xml:space="preserve"> 'ksjk</v>
          </cell>
          <cell r="L22" t="str">
            <v>ijriQsM</v>
          </cell>
          <cell r="N22" t="str">
            <v xml:space="preserve">&gt;kkysyh </v>
          </cell>
          <cell r="O22" t="str">
            <v xml:space="preserve"> 'ksjk</v>
          </cell>
        </row>
        <row r="23">
          <cell r="E23" t="str">
            <v>jtkosru</v>
          </cell>
          <cell r="H23" t="str">
            <v>jDde</v>
          </cell>
          <cell r="I23" t="str">
            <v>gIR;kpk</v>
          </cell>
          <cell r="J23" t="str">
            <v>,dw.k</v>
          </cell>
          <cell r="L23" t="str">
            <v>jDde</v>
          </cell>
          <cell r="M23" t="str">
            <v>gIR;kpk</v>
          </cell>
          <cell r="N23" t="str">
            <v>,dw.k</v>
          </cell>
        </row>
        <row r="24">
          <cell r="I24" t="str">
            <v>dzekad</v>
          </cell>
          <cell r="J24" t="str">
            <v>jDde</v>
          </cell>
          <cell r="M24" t="str">
            <v>dzekad</v>
          </cell>
          <cell r="N24" t="str">
            <v>jDde</v>
          </cell>
        </row>
        <row r="25">
          <cell r="B25">
            <v>1</v>
          </cell>
          <cell r="C25">
            <v>2</v>
          </cell>
          <cell r="E25">
            <v>3</v>
          </cell>
          <cell r="F25">
            <v>1</v>
          </cell>
          <cell r="G25">
            <v>4</v>
          </cell>
          <cell r="H25">
            <v>5</v>
          </cell>
          <cell r="I25">
            <v>6</v>
          </cell>
          <cell r="J25">
            <v>7</v>
          </cell>
          <cell r="K25">
            <v>8</v>
          </cell>
          <cell r="L25">
            <v>5</v>
          </cell>
          <cell r="M25">
            <v>6</v>
          </cell>
          <cell r="N25">
            <v>7</v>
          </cell>
          <cell r="O25">
            <v>8</v>
          </cell>
        </row>
        <row r="26">
          <cell r="B26" t="str">
            <v>BR/BN-49689</v>
          </cell>
          <cell r="C26" t="str">
            <v>Shri.S.B. Shengolkar</v>
          </cell>
          <cell r="E26">
            <v>4100</v>
          </cell>
          <cell r="G26">
            <v>500</v>
          </cell>
          <cell r="J26">
            <v>1000</v>
          </cell>
          <cell r="K26" t="str">
            <v>uohu oxZ.khnkj]ekgs 1$2001</v>
          </cell>
        </row>
        <row r="27">
          <cell r="F27" t="str">
            <v>BR/BN-12228</v>
          </cell>
          <cell r="G27">
            <v>500</v>
          </cell>
          <cell r="I27">
            <v>5600</v>
          </cell>
          <cell r="K27" t="str">
            <v>iklqu ekfld oxZ.kh jQ-500$&amp;</v>
          </cell>
          <cell r="N27">
            <v>1500</v>
          </cell>
        </row>
        <row r="28">
          <cell r="B28" t="str">
            <v>BR/BN-12228</v>
          </cell>
          <cell r="C28" t="str">
            <v>Shri. R.G. Khan</v>
          </cell>
          <cell r="E28">
            <v>5600</v>
          </cell>
          <cell r="F28" t="str">
            <v>BR/BN-11448</v>
          </cell>
          <cell r="G28">
            <v>1500</v>
          </cell>
          <cell r="I28">
            <v>4200</v>
          </cell>
          <cell r="J28">
            <v>1500</v>
          </cell>
          <cell r="K28" t="str">
            <v>vkf.k ekgs 9$2001</v>
          </cell>
          <cell r="L28">
            <v>2000</v>
          </cell>
          <cell r="M28" t="str">
            <v>4/15</v>
          </cell>
          <cell r="N28">
            <v>3000</v>
          </cell>
        </row>
        <row r="29">
          <cell r="B29" t="str">
            <v>BR/BN-11448</v>
          </cell>
          <cell r="C29" t="str">
            <v>Shri. P.G. Khursade</v>
          </cell>
          <cell r="E29">
            <v>6000</v>
          </cell>
          <cell r="F29" t="str">
            <v>BR/BN-46715</v>
          </cell>
          <cell r="G29">
            <v>1000</v>
          </cell>
          <cell r="H29">
            <v>2000</v>
          </cell>
          <cell r="I29" t="str">
            <v>7/15</v>
          </cell>
          <cell r="J29">
            <v>3000</v>
          </cell>
          <cell r="K29" t="str">
            <v>iklwu jQ- 500$&amp; v'kh</v>
          </cell>
          <cell r="L29">
            <v>1153</v>
          </cell>
          <cell r="M29" t="str">
            <v>8/20</v>
          </cell>
          <cell r="N29">
            <v>1653</v>
          </cell>
        </row>
        <row r="30">
          <cell r="B30" t="str">
            <v>BR/BN-46715</v>
          </cell>
          <cell r="C30" t="str">
            <v>Shri. P.M.Puri</v>
          </cell>
          <cell r="E30">
            <v>3500</v>
          </cell>
          <cell r="G30">
            <v>500</v>
          </cell>
          <cell r="H30">
            <v>1150</v>
          </cell>
          <cell r="I30" t="str">
            <v>2/20</v>
          </cell>
          <cell r="J30">
            <v>1650</v>
          </cell>
          <cell r="K30" t="str">
            <v>,dwu 1000$&amp; izfrekg-</v>
          </cell>
          <cell r="L30" t="str">
            <v>,dw.k---------</v>
          </cell>
          <cell r="N30">
            <v>6153</v>
          </cell>
        </row>
        <row r="31">
          <cell r="G31" t="str">
            <v>,dw.k v{kjh -</v>
          </cell>
          <cell r="H31" t="str">
            <v>,dw.k---------</v>
          </cell>
          <cell r="I31" t="str">
            <v>Rs.Six thousand one hundred fifty three only</v>
          </cell>
          <cell r="J31">
            <v>7150</v>
          </cell>
        </row>
        <row r="32">
          <cell r="C32" t="str">
            <v>,dw.k v{kjh -</v>
          </cell>
          <cell r="E32" t="str">
            <v>Rs.Seven thousand one hundred fifty only</v>
          </cell>
        </row>
        <row r="33">
          <cell r="G33" t="str">
            <v>izekf.kr dj.;kr ;sr vkgs dh] ;k vuqlwphrhy ri'khy cjkscj vlY;kps eh O;fDr'k%</v>
          </cell>
        </row>
        <row r="34">
          <cell r="C34" t="str">
            <v>izekf.kr dj.;kr ;sr vkgs dh] ;k vuqlwphrhy ri'khy cjkscj vlY;kps eh O;fDr'k%</v>
          </cell>
          <cell r="F34" t="str">
            <v xml:space="preserve">iMrkGwu ikfgys vkgs o rks cjkscj vlY;kps vk&lt;Gwu vkys vkgs- (iQDr vjktif_kr deZpkjh </v>
          </cell>
        </row>
        <row r="35">
          <cell r="B35" t="str">
            <v xml:space="preserve">iMrkGwu ikfgys vkgs o rks cjkscj vlY;kps vk&lt;Gwu vkys vkgs- (iQDr vjktif_kr deZpkjh </v>
          </cell>
          <cell r="F35" t="str">
            <v>oxkZyk ykxw vkgs-)</v>
          </cell>
        </row>
        <row r="36">
          <cell r="B36" t="str">
            <v>oxkZyk ykxw vkgs-)</v>
          </cell>
        </row>
        <row r="37">
          <cell r="L37" t="str">
            <v>mifoHAkxh; vfHA;ark</v>
          </cell>
        </row>
        <row r="38">
          <cell r="H38" t="str">
            <v>mifoHAkxh; vf/kdkjh</v>
          </cell>
          <cell r="L38" t="str">
            <v xml:space="preserve">egkjk"V!  vkjksX; lsok fodkl izdYi] </v>
          </cell>
        </row>
        <row r="39">
          <cell r="H39" t="str">
            <v xml:space="preserve">egkjk"V!  vkjksX; lsok fodkl izdYi] </v>
          </cell>
          <cell r="L39" t="str">
            <v>vfHk;kaf_kdh foHkkx] vdksyk-</v>
          </cell>
        </row>
        <row r="40">
          <cell r="G40" t="str">
            <v>ys[kk ijh{kk dk;kZy;kP;k mi;ksxklkBh] izek.kd ------- oVfoY;kpk fnukad-----------</v>
          </cell>
          <cell r="H40" t="str">
            <v>vfHk;kaf_kdh foHkkx] vdksyk-</v>
          </cell>
        </row>
        <row r="41">
          <cell r="C41" t="str">
            <v>ys[kk ijh{kk dk;kZy;kP;k mi;ksxklkBh] izek.kd ------- oVfoY;kpk fnukad-----------</v>
          </cell>
          <cell r="E41">
            <v>1</v>
          </cell>
          <cell r="F41" t="str">
            <v>izekf.kr dj.;kr ;srs dh] uko] oS;fDrd otkrhph jDde o LraHk 7 e/;s n'kZfo.;kr vkysyh ,dw.k</v>
          </cell>
        </row>
        <row r="42">
          <cell r="B42" t="str">
            <v>izekf.kr dj.;kr ;srs dh] uko] oS;fDrd otkrhph jDde o LraHk 7 e/;s n'kZfo.;kr vkysyh ,dw.k</v>
          </cell>
          <cell r="F42" t="str">
            <v>jDde ;k xks"Vh fcykP;k lanHkkZr riklY;k vkgsr-  igk% ys[kk ijh{kk fu;e iqfLrdspk ifjPNsn 224-</v>
          </cell>
        </row>
        <row r="43">
          <cell r="B43" t="str">
            <v>jDde ;k xks"Vh fcykP;k lanHkkZr riklY;k vkgsr-  igk% ys[kk ijh{kk fu;e iqfLrdspk ifjPNsn 224-</v>
          </cell>
          <cell r="E43">
            <v>2</v>
          </cell>
          <cell r="F43" t="str">
            <v>izekf.kr dj.;kr ;srs dh]  LraHk 3 e/;s n'kZfo.;kr vkysys osrukps nj izR;{k fcykOnkjs dk&lt;.;kr</v>
          </cell>
        </row>
        <row r="44">
          <cell r="B44" t="str">
            <v>izekf.kr dj.;kr ;srs dh]  LraHk 3 e/;s n'kZfo.;kr vkysys osrukps nj izR;{k fcykOnkjs dk&lt;.;kr</v>
          </cell>
          <cell r="F44" t="str">
            <v>vkysY;k jdes'kh iMrkGwu ikg.;kr vkys vkgsr-</v>
          </cell>
        </row>
        <row r="45">
          <cell r="B45" t="str">
            <v>vkysY;k jdes'kh iMrkGwu ikg.;kr vkys vkgsr-</v>
          </cell>
        </row>
        <row r="46">
          <cell r="K46" t="str">
            <v xml:space="preserve">ys[kk ijh{kdkaph fnukafdr vk|k{kjh </v>
          </cell>
        </row>
        <row r="47">
          <cell r="G47" t="str">
            <v xml:space="preserve">ys[kk ijh{kdkaph fnukafdr vk|k{kjh </v>
          </cell>
          <cell r="K47" t="str">
            <v>foHkkx ys[kk ijh{kk 'kk[kk</v>
          </cell>
        </row>
        <row r="48">
          <cell r="G48" t="str">
            <v>foHkkx ys[kk ijh{kk 'kk[kk</v>
          </cell>
        </row>
      </sheetData>
      <sheetData sheetId="4">
        <row r="4">
          <cell r="D4" t="str">
            <v>Schedule of subscription deducted from pay bill on account of the State</v>
          </cell>
        </row>
      </sheetData>
      <sheetData sheetId="5">
        <row r="4">
          <cell r="B4" t="str">
            <v>Head of account</v>
          </cell>
        </row>
      </sheetData>
      <sheetData sheetId="6">
        <row r="2">
          <cell r="B2" t="str">
            <v>edkequk&amp;,p&amp;192 (8&amp;96&amp;5]40]000)ih, 2</v>
          </cell>
        </row>
      </sheetData>
      <sheetData sheetId="7">
        <row r="2">
          <cell r="B2" t="str">
            <v>'kk-fu-fo`rfoHAkx dz-VhvkjMCY;q</v>
          </cell>
        </row>
      </sheetData>
      <sheetData sheetId="8">
        <row r="2">
          <cell r="C2" t="str">
            <v>APPOINTMENT TO GOVT. CIRCULAR FINANCE DEPARTMENT NO. F 1972 P II dT.</v>
          </cell>
        </row>
      </sheetData>
      <sheetData sheetId="9">
        <row r="2">
          <cell r="F2" t="str">
            <v>uequk edksuh 25 (fu;e 277 igk)</v>
          </cell>
        </row>
      </sheetData>
      <sheetData sheetId="10">
        <row r="5">
          <cell r="G5" t="str">
            <v>Head of Account</v>
          </cell>
        </row>
      </sheetData>
      <sheetData sheetId="11">
        <row r="2">
          <cell r="E2" t="str">
            <v>FORM NO. 10</v>
          </cell>
        </row>
      </sheetData>
      <sheetData sheetId="12">
        <row r="4">
          <cell r="D4" t="str">
            <v xml:space="preserve">Statement showing the recovery of 0021 Income-Tax </v>
          </cell>
        </row>
      </sheetData>
      <sheetData sheetId="13">
        <row r="2">
          <cell r="C2">
            <v>15</v>
          </cell>
        </row>
      </sheetData>
      <sheetData sheetId="14" refreshError="1"/>
      <sheetData sheetId="15">
        <row r="2">
          <cell r="D2" t="str">
            <v>Schedule of deduction of account of the</v>
          </cell>
        </row>
      </sheetData>
      <sheetData sheetId="16">
        <row r="2">
          <cell r="F2" t="str">
            <v>vecegvee -12</v>
          </cell>
        </row>
      </sheetData>
      <sheetData sheetId="17">
        <row r="2">
          <cell r="B2">
            <v>0</v>
          </cell>
        </row>
      </sheetData>
      <sheetData sheetId="18">
        <row r="3">
          <cell r="F3" t="str">
            <v>Salary Slip Month of</v>
          </cell>
        </row>
      </sheetData>
      <sheetData sheetId="19">
        <row r="2">
          <cell r="AI2" t="str">
            <v>FORM NO. 10</v>
          </cell>
        </row>
      </sheetData>
      <sheetData sheetId="20">
        <row r="2">
          <cell r="C2" t="str">
            <v>Accompaniment to Government Resolution building and</v>
          </cell>
        </row>
      </sheetData>
      <sheetData sheetId="2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YearlyCalendar"/>
      <sheetName val="Formulas"/>
    </sheetNames>
    <sheetDataSet>
      <sheetData sheetId="0">
        <row r="3">
          <cell r="A3">
            <v>2003</v>
          </cell>
        </row>
        <row r="5">
          <cell r="A5">
            <v>3</v>
          </cell>
        </row>
      </sheetData>
      <sheetData sheetId="1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me_Overview"/>
      <sheetName val="Quick Budget"/>
      <sheetName val="Budget By Month"/>
      <sheetName val="Tracking"/>
      <sheetName val="Comparison"/>
      <sheetName val="Daily Spending"/>
      <sheetName val="Help"/>
      <sheetName val="Sheet1"/>
    </sheetNames>
    <sheetDataSet>
      <sheetData sheetId="0" refreshError="1"/>
      <sheetData sheetId="1">
        <row r="116">
          <cell r="E116" t="str">
            <v>Daily</v>
          </cell>
          <cell r="F116">
            <v>30</v>
          </cell>
          <cell r="G116">
            <v>365</v>
          </cell>
        </row>
        <row r="117">
          <cell r="E117" t="str">
            <v>Weekly</v>
          </cell>
          <cell r="F117">
            <v>4</v>
          </cell>
          <cell r="G117">
            <v>52</v>
          </cell>
        </row>
        <row r="118">
          <cell r="E118" t="str">
            <v>Bi-Weekly/Fortnight</v>
          </cell>
          <cell r="F118">
            <v>2</v>
          </cell>
          <cell r="G118">
            <v>26</v>
          </cell>
        </row>
        <row r="119">
          <cell r="E119" t="str">
            <v>Monthly</v>
          </cell>
          <cell r="F119">
            <v>1</v>
          </cell>
          <cell r="G119">
            <v>12</v>
          </cell>
        </row>
        <row r="120">
          <cell r="E120" t="str">
            <v>Quarterly</v>
          </cell>
          <cell r="F120">
            <v>0.33333333333333331</v>
          </cell>
          <cell r="G120">
            <v>4</v>
          </cell>
        </row>
        <row r="121">
          <cell r="E121" t="str">
            <v>Semi-Annually</v>
          </cell>
          <cell r="F121">
            <v>0.16666666666666666</v>
          </cell>
          <cell r="G121">
            <v>2</v>
          </cell>
        </row>
        <row r="122">
          <cell r="E122" t="str">
            <v>Yearly</v>
          </cell>
          <cell r="F122">
            <v>8.3333333333333329E-2</v>
          </cell>
          <cell r="G122">
            <v>1</v>
          </cell>
        </row>
      </sheetData>
      <sheetData sheetId="2"/>
      <sheetData sheetId="3">
        <row r="6">
          <cell r="D6" t="str">
            <v>Jan</v>
          </cell>
          <cell r="E6" t="str">
            <v>Feb</v>
          </cell>
          <cell r="F6" t="str">
            <v>Mar</v>
          </cell>
          <cell r="G6" t="str">
            <v>Apr</v>
          </cell>
          <cell r="H6" t="str">
            <v>May</v>
          </cell>
          <cell r="I6" t="str">
            <v>Jun</v>
          </cell>
          <cell r="J6" t="str">
            <v>Jul</v>
          </cell>
          <cell r="K6" t="str">
            <v>Aug</v>
          </cell>
          <cell r="L6" t="str">
            <v>Sep</v>
          </cell>
          <cell r="M6" t="str">
            <v>Oct</v>
          </cell>
          <cell r="N6" t="str">
            <v>Nov</v>
          </cell>
          <cell r="O6" t="str">
            <v>Dec</v>
          </cell>
          <cell r="P6" t="str">
            <v>Year to Date</v>
          </cell>
          <cell r="Q6" t="str">
            <v>Year to Date Jun</v>
          </cell>
        </row>
        <row r="7">
          <cell r="D7">
            <v>6800</v>
          </cell>
          <cell r="E7">
            <v>6825</v>
          </cell>
          <cell r="F7">
            <v>6950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20575</v>
          </cell>
          <cell r="Q7">
            <v>20575</v>
          </cell>
        </row>
        <row r="8">
          <cell r="D8">
            <v>3400</v>
          </cell>
          <cell r="E8">
            <v>3400</v>
          </cell>
          <cell r="F8">
            <v>3400</v>
          </cell>
          <cell r="P8">
            <v>10200</v>
          </cell>
          <cell r="Q8">
            <v>10200</v>
          </cell>
        </row>
        <row r="9">
          <cell r="D9">
            <v>3400</v>
          </cell>
          <cell r="E9">
            <v>3400</v>
          </cell>
          <cell r="F9">
            <v>3400</v>
          </cell>
          <cell r="P9">
            <v>10200</v>
          </cell>
          <cell r="Q9">
            <v>10200</v>
          </cell>
          <cell r="AB9">
            <v>1</v>
          </cell>
          <cell r="AC9" t="str">
            <v>Current Month</v>
          </cell>
          <cell r="AD9" t="str">
            <v>Jun</v>
          </cell>
          <cell r="AE9">
            <v>1</v>
          </cell>
          <cell r="AF9" t="str">
            <v>Jan</v>
          </cell>
          <cell r="AG9" t="str">
            <v>Feb</v>
          </cell>
          <cell r="AH9" t="str">
            <v>January</v>
          </cell>
        </row>
        <row r="10">
          <cell r="D10">
            <v>0</v>
          </cell>
          <cell r="E10">
            <v>25</v>
          </cell>
          <cell r="F10">
            <v>150</v>
          </cell>
          <cell r="P10">
            <v>175</v>
          </cell>
          <cell r="Q10">
            <v>175</v>
          </cell>
          <cell r="AB10">
            <v>2</v>
          </cell>
          <cell r="AC10" t="str">
            <v>Prior Month</v>
          </cell>
          <cell r="AD10" t="str">
            <v>May</v>
          </cell>
          <cell r="AE10">
            <v>2</v>
          </cell>
          <cell r="AF10" t="str">
            <v>Feb</v>
          </cell>
          <cell r="AG10" t="str">
            <v>Mar</v>
          </cell>
          <cell r="AH10" t="str">
            <v>February</v>
          </cell>
        </row>
        <row r="11">
          <cell r="P11">
            <v>0</v>
          </cell>
          <cell r="Q11">
            <v>0</v>
          </cell>
          <cell r="AB11">
            <v>3</v>
          </cell>
          <cell r="AC11" t="str">
            <v>Year to Date</v>
          </cell>
          <cell r="AD11" t="str">
            <v>Year to Date</v>
          </cell>
          <cell r="AE11">
            <v>3</v>
          </cell>
          <cell r="AF11" t="str">
            <v>Mar</v>
          </cell>
          <cell r="AG11" t="str">
            <v>Apr</v>
          </cell>
          <cell r="AH11" t="str">
            <v>March</v>
          </cell>
        </row>
        <row r="12">
          <cell r="P12">
            <v>0</v>
          </cell>
          <cell r="Q12">
            <v>0</v>
          </cell>
          <cell r="AB12">
            <v>4</v>
          </cell>
          <cell r="AC12" t="str">
            <v>January</v>
          </cell>
          <cell r="AD12" t="str">
            <v>Jan</v>
          </cell>
          <cell r="AE12">
            <v>4</v>
          </cell>
          <cell r="AF12" t="str">
            <v>Apr</v>
          </cell>
          <cell r="AG12" t="str">
            <v>May</v>
          </cell>
          <cell r="AH12" t="str">
            <v>April</v>
          </cell>
        </row>
        <row r="13">
          <cell r="Q13">
            <v>0</v>
          </cell>
          <cell r="AB13">
            <v>5</v>
          </cell>
          <cell r="AC13" t="str">
            <v>February</v>
          </cell>
          <cell r="AD13" t="str">
            <v>Feb</v>
          </cell>
          <cell r="AE13">
            <v>5</v>
          </cell>
          <cell r="AF13" t="str">
            <v>May</v>
          </cell>
          <cell r="AG13" t="str">
            <v>Jun</v>
          </cell>
          <cell r="AH13" t="str">
            <v>May</v>
          </cell>
        </row>
        <row r="14">
          <cell r="D14" t="str">
            <v>Over Budget</v>
          </cell>
          <cell r="E14" t="str">
            <v>Under Budget</v>
          </cell>
          <cell r="F14" t="str">
            <v>Over Budget</v>
          </cell>
          <cell r="G14" t="str">
            <v/>
          </cell>
          <cell r="H14" t="str">
            <v/>
          </cell>
          <cell r="I14" t="str">
            <v/>
          </cell>
          <cell r="J14" t="str">
            <v/>
          </cell>
          <cell r="K14" t="str">
            <v/>
          </cell>
          <cell r="L14" t="str">
            <v/>
          </cell>
          <cell r="M14" t="str">
            <v/>
          </cell>
          <cell r="N14" t="str">
            <v/>
          </cell>
          <cell r="O14" t="str">
            <v/>
          </cell>
          <cell r="Q14">
            <v>0</v>
          </cell>
          <cell r="AB14">
            <v>6</v>
          </cell>
          <cell r="AC14" t="str">
            <v>March</v>
          </cell>
          <cell r="AD14" t="str">
            <v>Mar</v>
          </cell>
          <cell r="AE14">
            <v>6</v>
          </cell>
          <cell r="AF14" t="str">
            <v>Jun</v>
          </cell>
          <cell r="AG14" t="str">
            <v>Jul</v>
          </cell>
          <cell r="AH14" t="str">
            <v>June</v>
          </cell>
        </row>
        <row r="15">
          <cell r="D15">
            <v>5836</v>
          </cell>
          <cell r="E15">
            <v>5596</v>
          </cell>
          <cell r="F15">
            <v>6376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17808</v>
          </cell>
          <cell r="Q15">
            <v>17808</v>
          </cell>
          <cell r="AB15">
            <v>7</v>
          </cell>
          <cell r="AC15" t="str">
            <v>April</v>
          </cell>
          <cell r="AD15" t="str">
            <v>Apr</v>
          </cell>
          <cell r="AE15">
            <v>7</v>
          </cell>
          <cell r="AF15" t="str">
            <v>Jul</v>
          </cell>
          <cell r="AG15" t="str">
            <v>Aug</v>
          </cell>
          <cell r="AH15" t="str">
            <v>July</v>
          </cell>
        </row>
        <row r="16">
          <cell r="D16">
            <v>460</v>
          </cell>
          <cell r="E16">
            <v>650</v>
          </cell>
          <cell r="F16">
            <v>550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1660</v>
          </cell>
          <cell r="Q16">
            <v>1660</v>
          </cell>
          <cell r="AB16">
            <v>8</v>
          </cell>
          <cell r="AC16" t="str">
            <v>May</v>
          </cell>
          <cell r="AD16" t="str">
            <v>May</v>
          </cell>
          <cell r="AE16">
            <v>8</v>
          </cell>
          <cell r="AF16" t="str">
            <v>Aug</v>
          </cell>
          <cell r="AG16" t="str">
            <v>Sep</v>
          </cell>
          <cell r="AH16" t="str">
            <v>August</v>
          </cell>
        </row>
        <row r="17">
          <cell r="D17">
            <v>200</v>
          </cell>
          <cell r="E17">
            <v>200</v>
          </cell>
          <cell r="F17">
            <v>200</v>
          </cell>
          <cell r="P17">
            <v>600</v>
          </cell>
          <cell r="Q17">
            <v>600</v>
          </cell>
          <cell r="AB17">
            <v>9</v>
          </cell>
          <cell r="AC17" t="str">
            <v>June</v>
          </cell>
          <cell r="AD17" t="str">
            <v>Jun</v>
          </cell>
          <cell r="AE17">
            <v>9</v>
          </cell>
          <cell r="AF17" t="str">
            <v>Sep</v>
          </cell>
          <cell r="AG17" t="str">
            <v>Oct</v>
          </cell>
          <cell r="AH17" t="str">
            <v>September</v>
          </cell>
        </row>
        <row r="18">
          <cell r="D18">
            <v>100</v>
          </cell>
          <cell r="E18">
            <v>100</v>
          </cell>
          <cell r="F18">
            <v>100</v>
          </cell>
          <cell r="P18">
            <v>300</v>
          </cell>
          <cell r="Q18">
            <v>300</v>
          </cell>
          <cell r="AB18">
            <v>10</v>
          </cell>
          <cell r="AC18" t="str">
            <v>July</v>
          </cell>
          <cell r="AD18" t="str">
            <v>Jul</v>
          </cell>
          <cell r="AE18">
            <v>10</v>
          </cell>
          <cell r="AF18" t="str">
            <v>Oct</v>
          </cell>
          <cell r="AG18" t="str">
            <v>Nov</v>
          </cell>
          <cell r="AH18" t="str">
            <v>October</v>
          </cell>
        </row>
        <row r="19">
          <cell r="P19">
            <v>0</v>
          </cell>
          <cell r="Q19">
            <v>0</v>
          </cell>
          <cell r="AB19">
            <v>11</v>
          </cell>
          <cell r="AC19" t="str">
            <v>August</v>
          </cell>
          <cell r="AD19" t="str">
            <v>Aug</v>
          </cell>
          <cell r="AE19">
            <v>11</v>
          </cell>
          <cell r="AF19" t="str">
            <v>Nov</v>
          </cell>
          <cell r="AG19" t="str">
            <v>Dec</v>
          </cell>
          <cell r="AH19" t="str">
            <v>November</v>
          </cell>
        </row>
        <row r="20">
          <cell r="P20">
            <v>0</v>
          </cell>
          <cell r="Q20">
            <v>0</v>
          </cell>
          <cell r="AB20">
            <v>12</v>
          </cell>
          <cell r="AC20" t="str">
            <v>September</v>
          </cell>
          <cell r="AD20" t="str">
            <v>Sep</v>
          </cell>
          <cell r="AE20">
            <v>12</v>
          </cell>
          <cell r="AF20" t="str">
            <v>Dec</v>
          </cell>
          <cell r="AG20" t="str">
            <v>Jan</v>
          </cell>
          <cell r="AH20" t="str">
            <v>December</v>
          </cell>
        </row>
        <row r="21">
          <cell r="D21">
            <v>100</v>
          </cell>
          <cell r="E21">
            <v>120</v>
          </cell>
          <cell r="F21">
            <v>100</v>
          </cell>
          <cell r="P21">
            <v>320</v>
          </cell>
          <cell r="Q21">
            <v>320</v>
          </cell>
          <cell r="AB21">
            <v>13</v>
          </cell>
          <cell r="AC21" t="str">
            <v>October</v>
          </cell>
          <cell r="AD21" t="str">
            <v>Oct</v>
          </cell>
          <cell r="AF21" t="str">
            <v>Year to Date Jun</v>
          </cell>
          <cell r="AH21" t="str">
            <v>January to Date</v>
          </cell>
        </row>
        <row r="22">
          <cell r="E22">
            <v>170</v>
          </cell>
          <cell r="P22">
            <v>170</v>
          </cell>
          <cell r="Q22">
            <v>170</v>
          </cell>
          <cell r="AB22">
            <v>14</v>
          </cell>
          <cell r="AC22" t="str">
            <v>November</v>
          </cell>
          <cell r="AD22" t="str">
            <v>Nov</v>
          </cell>
        </row>
        <row r="23">
          <cell r="P23">
            <v>0</v>
          </cell>
          <cell r="Q23">
            <v>0</v>
          </cell>
          <cell r="AB23">
            <v>15</v>
          </cell>
          <cell r="AC23" t="str">
            <v>December</v>
          </cell>
          <cell r="AD23" t="str">
            <v>Dec</v>
          </cell>
        </row>
        <row r="24">
          <cell r="D24">
            <v>60</v>
          </cell>
          <cell r="E24">
            <v>60</v>
          </cell>
          <cell r="F24">
            <v>70</v>
          </cell>
          <cell r="P24">
            <v>190</v>
          </cell>
          <cell r="Q24">
            <v>190</v>
          </cell>
        </row>
        <row r="25">
          <cell r="F25">
            <v>35</v>
          </cell>
          <cell r="P25">
            <v>35</v>
          </cell>
          <cell r="Q25">
            <v>35</v>
          </cell>
        </row>
        <row r="26">
          <cell r="F26">
            <v>45</v>
          </cell>
          <cell r="P26">
            <v>45</v>
          </cell>
          <cell r="Q26">
            <v>45</v>
          </cell>
        </row>
        <row r="27">
          <cell r="Q27">
            <v>0</v>
          </cell>
        </row>
        <row r="28">
          <cell r="D28">
            <v>1480</v>
          </cell>
          <cell r="E28">
            <v>1440</v>
          </cell>
          <cell r="F28">
            <v>1505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4425</v>
          </cell>
          <cell r="Q28">
            <v>4425</v>
          </cell>
        </row>
        <row r="29">
          <cell r="D29">
            <v>1000</v>
          </cell>
          <cell r="E29">
            <v>1000</v>
          </cell>
          <cell r="F29">
            <v>1000</v>
          </cell>
          <cell r="P29">
            <v>3000</v>
          </cell>
          <cell r="Q29">
            <v>3000</v>
          </cell>
        </row>
        <row r="30">
          <cell r="P30">
            <v>0</v>
          </cell>
          <cell r="Q30">
            <v>0</v>
          </cell>
        </row>
        <row r="31">
          <cell r="D31">
            <v>50</v>
          </cell>
          <cell r="E31">
            <v>0</v>
          </cell>
          <cell r="F31">
            <v>50</v>
          </cell>
          <cell r="P31">
            <v>100</v>
          </cell>
          <cell r="Q31">
            <v>100</v>
          </cell>
        </row>
        <row r="32">
          <cell r="D32">
            <v>50</v>
          </cell>
          <cell r="E32">
            <v>50</v>
          </cell>
          <cell r="F32">
            <v>50</v>
          </cell>
          <cell r="P32">
            <v>150</v>
          </cell>
          <cell r="Q32">
            <v>150</v>
          </cell>
        </row>
        <row r="33">
          <cell r="P33">
            <v>0</v>
          </cell>
          <cell r="Q33">
            <v>0</v>
          </cell>
        </row>
        <row r="34">
          <cell r="D34">
            <v>30</v>
          </cell>
          <cell r="E34">
            <v>30</v>
          </cell>
          <cell r="F34">
            <v>30</v>
          </cell>
          <cell r="P34">
            <v>90</v>
          </cell>
          <cell r="Q34">
            <v>90</v>
          </cell>
        </row>
        <row r="35">
          <cell r="D35">
            <v>350</v>
          </cell>
          <cell r="E35">
            <v>360</v>
          </cell>
          <cell r="F35">
            <v>375</v>
          </cell>
          <cell r="P35">
            <v>1085</v>
          </cell>
          <cell r="Q35">
            <v>1085</v>
          </cell>
        </row>
        <row r="36">
          <cell r="P36">
            <v>0</v>
          </cell>
          <cell r="Q36">
            <v>0</v>
          </cell>
        </row>
        <row r="37">
          <cell r="P37">
            <v>0</v>
          </cell>
          <cell r="Q37">
            <v>0</v>
          </cell>
        </row>
        <row r="38">
          <cell r="P38">
            <v>0</v>
          </cell>
          <cell r="Q38">
            <v>0</v>
          </cell>
        </row>
        <row r="39">
          <cell r="Q39">
            <v>0</v>
          </cell>
        </row>
        <row r="40">
          <cell r="D40">
            <v>280</v>
          </cell>
          <cell r="E40">
            <v>270</v>
          </cell>
          <cell r="F40">
            <v>274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824</v>
          </cell>
          <cell r="Q40">
            <v>824</v>
          </cell>
        </row>
        <row r="41">
          <cell r="D41">
            <v>40</v>
          </cell>
          <cell r="E41">
            <v>40</v>
          </cell>
          <cell r="F41">
            <v>46</v>
          </cell>
          <cell r="P41">
            <v>126</v>
          </cell>
          <cell r="Q41">
            <v>126</v>
          </cell>
        </row>
        <row r="42">
          <cell r="D42">
            <v>30</v>
          </cell>
          <cell r="E42">
            <v>30</v>
          </cell>
          <cell r="F42">
            <v>38</v>
          </cell>
          <cell r="P42">
            <v>98</v>
          </cell>
          <cell r="Q42">
            <v>98</v>
          </cell>
        </row>
        <row r="43">
          <cell r="D43">
            <v>40</v>
          </cell>
          <cell r="E43">
            <v>40</v>
          </cell>
          <cell r="F43">
            <v>40</v>
          </cell>
          <cell r="P43">
            <v>120</v>
          </cell>
          <cell r="Q43">
            <v>120</v>
          </cell>
        </row>
        <row r="44">
          <cell r="D44">
            <v>30</v>
          </cell>
          <cell r="E44">
            <v>30</v>
          </cell>
          <cell r="F44">
            <v>30</v>
          </cell>
          <cell r="P44">
            <v>90</v>
          </cell>
          <cell r="Q44">
            <v>90</v>
          </cell>
        </row>
        <row r="45">
          <cell r="D45">
            <v>40</v>
          </cell>
          <cell r="E45">
            <v>40</v>
          </cell>
          <cell r="F45">
            <v>40</v>
          </cell>
          <cell r="P45">
            <v>120</v>
          </cell>
          <cell r="Q45">
            <v>120</v>
          </cell>
        </row>
        <row r="46">
          <cell r="D46">
            <v>0</v>
          </cell>
          <cell r="E46">
            <v>0</v>
          </cell>
          <cell r="F46">
            <v>0</v>
          </cell>
          <cell r="P46">
            <v>0</v>
          </cell>
          <cell r="Q46">
            <v>0</v>
          </cell>
        </row>
        <row r="47">
          <cell r="D47">
            <v>70</v>
          </cell>
          <cell r="E47">
            <v>60</v>
          </cell>
          <cell r="F47">
            <v>50</v>
          </cell>
          <cell r="P47">
            <v>180</v>
          </cell>
          <cell r="Q47">
            <v>180</v>
          </cell>
        </row>
        <row r="48">
          <cell r="D48">
            <v>30</v>
          </cell>
          <cell r="E48">
            <v>30</v>
          </cell>
          <cell r="F48">
            <v>30</v>
          </cell>
          <cell r="P48">
            <v>90</v>
          </cell>
          <cell r="Q48">
            <v>90</v>
          </cell>
        </row>
        <row r="49">
          <cell r="P49">
            <v>0</v>
          </cell>
          <cell r="Q49">
            <v>0</v>
          </cell>
        </row>
        <row r="50">
          <cell r="P50">
            <v>0</v>
          </cell>
          <cell r="Q50">
            <v>0</v>
          </cell>
        </row>
        <row r="51">
          <cell r="Q51">
            <v>0</v>
          </cell>
        </row>
        <row r="52">
          <cell r="D52">
            <v>550</v>
          </cell>
          <cell r="E52">
            <v>550</v>
          </cell>
          <cell r="F52">
            <v>550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1650</v>
          </cell>
          <cell r="Q52">
            <v>1650</v>
          </cell>
        </row>
        <row r="53">
          <cell r="D53">
            <v>10</v>
          </cell>
          <cell r="E53">
            <v>10</v>
          </cell>
          <cell r="F53">
            <v>10</v>
          </cell>
          <cell r="P53">
            <v>30</v>
          </cell>
          <cell r="Q53">
            <v>30</v>
          </cell>
        </row>
        <row r="54">
          <cell r="D54">
            <v>500</v>
          </cell>
          <cell r="E54">
            <v>500</v>
          </cell>
          <cell r="F54">
            <v>500</v>
          </cell>
          <cell r="P54">
            <v>1500</v>
          </cell>
          <cell r="Q54">
            <v>1500</v>
          </cell>
        </row>
        <row r="55">
          <cell r="P55">
            <v>0</v>
          </cell>
          <cell r="Q55">
            <v>0</v>
          </cell>
        </row>
        <row r="56">
          <cell r="P56">
            <v>0</v>
          </cell>
          <cell r="Q56">
            <v>0</v>
          </cell>
        </row>
        <row r="57">
          <cell r="P57">
            <v>0</v>
          </cell>
          <cell r="Q57">
            <v>0</v>
          </cell>
        </row>
        <row r="58">
          <cell r="D58">
            <v>30</v>
          </cell>
          <cell r="E58">
            <v>30</v>
          </cell>
          <cell r="F58">
            <v>30</v>
          </cell>
          <cell r="P58">
            <v>90</v>
          </cell>
          <cell r="Q58">
            <v>90</v>
          </cell>
        </row>
        <row r="59">
          <cell r="P59">
            <v>0</v>
          </cell>
          <cell r="Q59">
            <v>0</v>
          </cell>
        </row>
        <row r="60">
          <cell r="D60">
            <v>10</v>
          </cell>
          <cell r="E60">
            <v>10</v>
          </cell>
          <cell r="F60">
            <v>10</v>
          </cell>
          <cell r="P60">
            <v>30</v>
          </cell>
          <cell r="Q60">
            <v>30</v>
          </cell>
        </row>
        <row r="61">
          <cell r="P61">
            <v>0</v>
          </cell>
          <cell r="Q61">
            <v>0</v>
          </cell>
        </row>
        <row r="62">
          <cell r="P62">
            <v>0</v>
          </cell>
          <cell r="Q62">
            <v>0</v>
          </cell>
        </row>
        <row r="63">
          <cell r="Q63">
            <v>0</v>
          </cell>
        </row>
        <row r="64">
          <cell r="D64">
            <v>282</v>
          </cell>
          <cell r="E64">
            <v>187</v>
          </cell>
          <cell r="F64">
            <v>454</v>
          </cell>
          <cell r="G64">
            <v>0</v>
          </cell>
          <cell r="H64">
            <v>0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923</v>
          </cell>
          <cell r="Q64">
            <v>923</v>
          </cell>
        </row>
        <row r="65">
          <cell r="D65">
            <v>60</v>
          </cell>
          <cell r="E65">
            <v>60</v>
          </cell>
          <cell r="F65">
            <v>60</v>
          </cell>
          <cell r="P65">
            <v>180</v>
          </cell>
          <cell r="Q65">
            <v>180</v>
          </cell>
        </row>
        <row r="66">
          <cell r="D66">
            <v>100</v>
          </cell>
          <cell r="E66">
            <v>75</v>
          </cell>
          <cell r="F66">
            <v>200</v>
          </cell>
          <cell r="P66">
            <v>375</v>
          </cell>
          <cell r="Q66">
            <v>375</v>
          </cell>
        </row>
        <row r="67">
          <cell r="D67">
            <v>50</v>
          </cell>
          <cell r="P67">
            <v>50</v>
          </cell>
          <cell r="Q67">
            <v>50</v>
          </cell>
        </row>
        <row r="68">
          <cell r="D68">
            <v>15</v>
          </cell>
          <cell r="E68">
            <v>15</v>
          </cell>
          <cell r="F68">
            <v>25</v>
          </cell>
          <cell r="P68">
            <v>55</v>
          </cell>
          <cell r="Q68">
            <v>55</v>
          </cell>
        </row>
        <row r="69">
          <cell r="D69">
            <v>22</v>
          </cell>
          <cell r="E69">
            <v>22</v>
          </cell>
          <cell r="F69">
            <v>44</v>
          </cell>
          <cell r="P69">
            <v>88</v>
          </cell>
          <cell r="Q69">
            <v>88</v>
          </cell>
        </row>
        <row r="70">
          <cell r="D70">
            <v>15</v>
          </cell>
          <cell r="E70">
            <v>15</v>
          </cell>
          <cell r="F70">
            <v>30</v>
          </cell>
          <cell r="P70">
            <v>60</v>
          </cell>
          <cell r="Q70">
            <v>60</v>
          </cell>
        </row>
        <row r="71">
          <cell r="D71">
            <v>20</v>
          </cell>
          <cell r="F71">
            <v>40</v>
          </cell>
          <cell r="P71">
            <v>60</v>
          </cell>
          <cell r="Q71">
            <v>60</v>
          </cell>
        </row>
        <row r="72">
          <cell r="P72">
            <v>0</v>
          </cell>
          <cell r="Q72">
            <v>0</v>
          </cell>
        </row>
        <row r="73">
          <cell r="F73">
            <v>55</v>
          </cell>
          <cell r="P73">
            <v>55</v>
          </cell>
          <cell r="Q73">
            <v>55</v>
          </cell>
        </row>
        <row r="74">
          <cell r="P74">
            <v>0</v>
          </cell>
          <cell r="Q74">
            <v>0</v>
          </cell>
        </row>
        <row r="75">
          <cell r="Q75">
            <v>0</v>
          </cell>
        </row>
        <row r="76">
          <cell r="D76">
            <v>1007</v>
          </cell>
          <cell r="E76">
            <v>862</v>
          </cell>
          <cell r="F76">
            <v>1039</v>
          </cell>
          <cell r="G76">
            <v>0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0</v>
          </cell>
          <cell r="P76">
            <v>2908</v>
          </cell>
          <cell r="Q76">
            <v>2908</v>
          </cell>
        </row>
        <row r="77">
          <cell r="D77">
            <v>150</v>
          </cell>
          <cell r="E77">
            <v>150</v>
          </cell>
          <cell r="F77">
            <v>250</v>
          </cell>
          <cell r="P77">
            <v>550</v>
          </cell>
          <cell r="Q77">
            <v>550</v>
          </cell>
        </row>
        <row r="78">
          <cell r="D78">
            <v>100</v>
          </cell>
          <cell r="E78">
            <v>75</v>
          </cell>
          <cell r="F78">
            <v>80</v>
          </cell>
          <cell r="P78">
            <v>255</v>
          </cell>
          <cell r="Q78">
            <v>255</v>
          </cell>
        </row>
        <row r="79">
          <cell r="D79">
            <v>50</v>
          </cell>
          <cell r="P79">
            <v>50</v>
          </cell>
          <cell r="Q79">
            <v>50</v>
          </cell>
        </row>
        <row r="80">
          <cell r="D80">
            <v>15</v>
          </cell>
          <cell r="E80">
            <v>15</v>
          </cell>
          <cell r="F80">
            <v>25</v>
          </cell>
          <cell r="P80">
            <v>55</v>
          </cell>
          <cell r="Q80">
            <v>55</v>
          </cell>
        </row>
        <row r="81">
          <cell r="D81">
            <v>22</v>
          </cell>
          <cell r="E81">
            <v>22</v>
          </cell>
          <cell r="F81">
            <v>44</v>
          </cell>
          <cell r="P81">
            <v>88</v>
          </cell>
          <cell r="Q81">
            <v>88</v>
          </cell>
        </row>
        <row r="82">
          <cell r="D82">
            <v>650</v>
          </cell>
          <cell r="E82">
            <v>600</v>
          </cell>
          <cell r="F82">
            <v>600</v>
          </cell>
          <cell r="P82">
            <v>1850</v>
          </cell>
          <cell r="Q82">
            <v>1850</v>
          </cell>
        </row>
        <row r="83">
          <cell r="D83">
            <v>20</v>
          </cell>
          <cell r="F83">
            <v>40</v>
          </cell>
          <cell r="P83">
            <v>60</v>
          </cell>
          <cell r="Q83">
            <v>60</v>
          </cell>
        </row>
        <row r="84">
          <cell r="P84">
            <v>0</v>
          </cell>
          <cell r="Q84">
            <v>0</v>
          </cell>
        </row>
        <row r="85">
          <cell r="P85">
            <v>0</v>
          </cell>
          <cell r="Q85">
            <v>0</v>
          </cell>
        </row>
        <row r="86">
          <cell r="P86">
            <v>0</v>
          </cell>
          <cell r="Q86">
            <v>0</v>
          </cell>
        </row>
        <row r="87">
          <cell r="Q87">
            <v>0</v>
          </cell>
        </row>
        <row r="88">
          <cell r="D88">
            <v>1182</v>
          </cell>
          <cell r="E88">
            <v>1112</v>
          </cell>
          <cell r="F88">
            <v>1254</v>
          </cell>
          <cell r="G88">
            <v>0</v>
          </cell>
          <cell r="H88">
            <v>0</v>
          </cell>
          <cell r="I88">
            <v>0</v>
          </cell>
          <cell r="J88">
            <v>0</v>
          </cell>
          <cell r="K88">
            <v>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3548</v>
          </cell>
          <cell r="Q88">
            <v>3548</v>
          </cell>
        </row>
        <row r="89">
          <cell r="D89">
            <v>60</v>
          </cell>
          <cell r="E89">
            <v>60</v>
          </cell>
          <cell r="F89">
            <v>60</v>
          </cell>
          <cell r="P89">
            <v>180</v>
          </cell>
          <cell r="Q89">
            <v>180</v>
          </cell>
        </row>
        <row r="90">
          <cell r="D90">
            <v>1000</v>
          </cell>
          <cell r="E90">
            <v>1000</v>
          </cell>
          <cell r="F90">
            <v>1000</v>
          </cell>
          <cell r="P90">
            <v>3000</v>
          </cell>
          <cell r="Q90">
            <v>3000</v>
          </cell>
        </row>
        <row r="91">
          <cell r="D91">
            <v>50</v>
          </cell>
          <cell r="P91">
            <v>50</v>
          </cell>
          <cell r="Q91">
            <v>50</v>
          </cell>
        </row>
        <row r="92">
          <cell r="D92">
            <v>15</v>
          </cell>
          <cell r="E92">
            <v>15</v>
          </cell>
          <cell r="F92">
            <v>25</v>
          </cell>
          <cell r="P92">
            <v>55</v>
          </cell>
          <cell r="Q92">
            <v>55</v>
          </cell>
        </row>
        <row r="93">
          <cell r="D93">
            <v>22</v>
          </cell>
          <cell r="E93">
            <v>22</v>
          </cell>
          <cell r="F93">
            <v>44</v>
          </cell>
          <cell r="P93">
            <v>88</v>
          </cell>
          <cell r="Q93">
            <v>88</v>
          </cell>
        </row>
        <row r="94">
          <cell r="D94">
            <v>15</v>
          </cell>
          <cell r="E94">
            <v>15</v>
          </cell>
          <cell r="F94">
            <v>30</v>
          </cell>
          <cell r="P94">
            <v>60</v>
          </cell>
          <cell r="Q94">
            <v>60</v>
          </cell>
        </row>
        <row r="95">
          <cell r="D95">
            <v>20</v>
          </cell>
          <cell r="F95">
            <v>40</v>
          </cell>
          <cell r="P95">
            <v>60</v>
          </cell>
          <cell r="Q95">
            <v>60</v>
          </cell>
        </row>
        <row r="96">
          <cell r="P96">
            <v>0</v>
          </cell>
          <cell r="Q96">
            <v>0</v>
          </cell>
        </row>
        <row r="97">
          <cell r="F97">
            <v>55</v>
          </cell>
          <cell r="P97">
            <v>55</v>
          </cell>
          <cell r="Q97">
            <v>55</v>
          </cell>
        </row>
        <row r="98">
          <cell r="P98">
            <v>0</v>
          </cell>
          <cell r="Q98">
            <v>0</v>
          </cell>
        </row>
        <row r="99">
          <cell r="Q99">
            <v>0</v>
          </cell>
        </row>
        <row r="100">
          <cell r="D100">
            <v>595</v>
          </cell>
          <cell r="E100">
            <v>525</v>
          </cell>
          <cell r="F100">
            <v>750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0</v>
          </cell>
          <cell r="N100">
            <v>0</v>
          </cell>
          <cell r="O100">
            <v>0</v>
          </cell>
          <cell r="P100">
            <v>1870</v>
          </cell>
          <cell r="Q100">
            <v>1870</v>
          </cell>
        </row>
        <row r="101">
          <cell r="D101">
            <v>20</v>
          </cell>
          <cell r="E101">
            <v>20</v>
          </cell>
          <cell r="F101">
            <v>20</v>
          </cell>
          <cell r="P101">
            <v>60</v>
          </cell>
          <cell r="Q101">
            <v>60</v>
          </cell>
        </row>
        <row r="102">
          <cell r="D102">
            <v>15</v>
          </cell>
          <cell r="E102">
            <v>45</v>
          </cell>
          <cell r="F102">
            <v>25</v>
          </cell>
          <cell r="P102">
            <v>85</v>
          </cell>
          <cell r="Q102">
            <v>85</v>
          </cell>
        </row>
        <row r="103">
          <cell r="D103">
            <v>60</v>
          </cell>
          <cell r="E103">
            <v>60</v>
          </cell>
          <cell r="F103">
            <v>60</v>
          </cell>
          <cell r="P103">
            <v>180</v>
          </cell>
          <cell r="Q103">
            <v>180</v>
          </cell>
        </row>
        <row r="104">
          <cell r="P104">
            <v>0</v>
          </cell>
          <cell r="Q104">
            <v>0</v>
          </cell>
        </row>
        <row r="105">
          <cell r="P105">
            <v>0</v>
          </cell>
          <cell r="Q105">
            <v>0</v>
          </cell>
        </row>
        <row r="106">
          <cell r="D106">
            <v>300</v>
          </cell>
          <cell r="E106">
            <v>300</v>
          </cell>
          <cell r="F106">
            <v>300</v>
          </cell>
          <cell r="P106">
            <v>900</v>
          </cell>
          <cell r="Q106">
            <v>900</v>
          </cell>
        </row>
        <row r="107">
          <cell r="D107">
            <v>100</v>
          </cell>
          <cell r="E107">
            <v>100</v>
          </cell>
          <cell r="F107">
            <v>120</v>
          </cell>
          <cell r="P107">
            <v>320</v>
          </cell>
          <cell r="Q107">
            <v>320</v>
          </cell>
        </row>
        <row r="108">
          <cell r="D108">
            <v>100</v>
          </cell>
          <cell r="F108">
            <v>150</v>
          </cell>
          <cell r="P108">
            <v>250</v>
          </cell>
          <cell r="Q108">
            <v>250</v>
          </cell>
        </row>
        <row r="109">
          <cell r="F109">
            <v>30</v>
          </cell>
          <cell r="P109">
            <v>30</v>
          </cell>
          <cell r="Q109">
            <v>30</v>
          </cell>
        </row>
        <row r="110">
          <cell r="F110">
            <v>45</v>
          </cell>
          <cell r="P110">
            <v>45</v>
          </cell>
          <cell r="Q110">
            <v>45</v>
          </cell>
        </row>
        <row r="111">
          <cell r="P111">
            <v>0</v>
          </cell>
          <cell r="Q111">
            <v>0</v>
          </cell>
        </row>
        <row r="112">
          <cell r="P112">
            <v>0</v>
          </cell>
          <cell r="Q112">
            <v>0</v>
          </cell>
        </row>
      </sheetData>
      <sheetData sheetId="4">
        <row r="27">
          <cell r="R27">
            <v>1</v>
          </cell>
          <cell r="S27" t="str">
            <v>Current Month</v>
          </cell>
          <cell r="T27" t="str">
            <v>Jun</v>
          </cell>
        </row>
        <row r="28">
          <cell r="R28">
            <v>2</v>
          </cell>
          <cell r="S28" t="str">
            <v>Prior Month</v>
          </cell>
          <cell r="T28" t="str">
            <v>May</v>
          </cell>
        </row>
        <row r="29">
          <cell r="R29">
            <v>3</v>
          </cell>
          <cell r="S29" t="str">
            <v>Year to Date Jun</v>
          </cell>
          <cell r="T29" t="str">
            <v>Year to Date Jun</v>
          </cell>
        </row>
        <row r="30">
          <cell r="R30">
            <v>4</v>
          </cell>
          <cell r="S30" t="str">
            <v>January</v>
          </cell>
          <cell r="T30" t="str">
            <v>Jan</v>
          </cell>
        </row>
        <row r="31">
          <cell r="R31">
            <v>5</v>
          </cell>
          <cell r="S31" t="str">
            <v>February</v>
          </cell>
          <cell r="T31" t="str">
            <v>Feb</v>
          </cell>
        </row>
        <row r="32">
          <cell r="R32">
            <v>6</v>
          </cell>
          <cell r="S32" t="str">
            <v>March</v>
          </cell>
          <cell r="T32" t="str">
            <v>Mar</v>
          </cell>
        </row>
        <row r="33">
          <cell r="R33">
            <v>7</v>
          </cell>
          <cell r="S33" t="str">
            <v>April</v>
          </cell>
          <cell r="T33" t="str">
            <v>Apr</v>
          </cell>
        </row>
        <row r="34">
          <cell r="R34">
            <v>8</v>
          </cell>
          <cell r="S34" t="str">
            <v>May</v>
          </cell>
          <cell r="T34" t="str">
            <v>May</v>
          </cell>
        </row>
        <row r="35">
          <cell r="R35">
            <v>9</v>
          </cell>
          <cell r="S35" t="str">
            <v>June</v>
          </cell>
          <cell r="T35" t="str">
            <v>Jun</v>
          </cell>
        </row>
        <row r="36">
          <cell r="R36">
            <v>10</v>
          </cell>
          <cell r="S36" t="str">
            <v>July</v>
          </cell>
          <cell r="T36" t="str">
            <v>Jul</v>
          </cell>
        </row>
        <row r="37">
          <cell r="R37">
            <v>11</v>
          </cell>
          <cell r="S37" t="str">
            <v>August</v>
          </cell>
          <cell r="T37" t="str">
            <v>Aug</v>
          </cell>
        </row>
        <row r="38">
          <cell r="R38">
            <v>12</v>
          </cell>
          <cell r="S38" t="str">
            <v>September</v>
          </cell>
          <cell r="T38" t="str">
            <v>Sep</v>
          </cell>
        </row>
        <row r="39">
          <cell r="R39">
            <v>13</v>
          </cell>
          <cell r="S39" t="str">
            <v>October</v>
          </cell>
          <cell r="T39" t="str">
            <v>Oct</v>
          </cell>
        </row>
        <row r="40">
          <cell r="R40">
            <v>14</v>
          </cell>
          <cell r="S40" t="str">
            <v>November</v>
          </cell>
          <cell r="T40" t="str">
            <v>Nov</v>
          </cell>
        </row>
        <row r="41">
          <cell r="R41">
            <v>15</v>
          </cell>
          <cell r="S41" t="str">
            <v>December</v>
          </cell>
          <cell r="T41" t="str">
            <v>Dec</v>
          </cell>
        </row>
      </sheetData>
      <sheetData sheetId="5" refreshError="1"/>
      <sheetData sheetId="6" refreshError="1"/>
      <sheetData sheetId="7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IICPC"/>
      <sheetName val="Home"/>
      <sheetName val="Staff"/>
      <sheetName val="Statement_Print"/>
      <sheetName val="Calculation_Print"/>
      <sheetName val="Staff main"/>
      <sheetName val="Table"/>
    </sheetNames>
    <sheetDataSet>
      <sheetData sheetId="0">
        <row r="8">
          <cell r="S8" t="str">
            <v>NO</v>
          </cell>
        </row>
        <row r="9">
          <cell r="S9" t="str">
            <v>YES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put"/>
      <sheetName val="six to seveSalary projection"/>
      <sheetName val="fitth to 6Salary projection"/>
      <sheetName val="DA Rates"/>
      <sheetName val="DCPS Projection"/>
      <sheetName val="Pay Fixation"/>
      <sheetName val="गोपनीय अहवाल "/>
      <sheetName val="Medical Bill"/>
      <sheetName val="अधिकारी कार्यकाळ"/>
      <sheetName val="महाराष्ट्र दर्शन"/>
      <sheetName val="बदली-प्रतिनियुक्ती"/>
      <sheetName val="Final Amount"/>
      <sheetName val="ENTRY"/>
      <sheetName val="DIFF"/>
    </sheetNames>
    <sheetDataSet>
      <sheetData sheetId="0">
        <row r="14">
          <cell r="P14" t="str">
            <v>Pay Band 1 (5200-20200)-1800</v>
          </cell>
        </row>
        <row r="15">
          <cell r="P15" t="str">
            <v>Pay Band 1 (5200-20200)-1900</v>
          </cell>
        </row>
        <row r="16">
          <cell r="P16" t="str">
            <v>Pay Band 1 (5200-20200)-2000</v>
          </cell>
        </row>
        <row r="17">
          <cell r="P17" t="str">
            <v>Pay Band 1 (5200-20200)-2400</v>
          </cell>
        </row>
        <row r="18">
          <cell r="P18" t="str">
            <v>Pay Band 1 (5200-20200)-2500</v>
          </cell>
        </row>
        <row r="19">
          <cell r="P19" t="str">
            <v>Pay Band 1 (5200-20200)-2800</v>
          </cell>
        </row>
        <row r="20">
          <cell r="P20" t="str">
            <v>Pay Band 1 (5200-20200)-3200</v>
          </cell>
        </row>
        <row r="21">
          <cell r="P21" t="str">
            <v>Pay Band 1 (5200-20200)-3500</v>
          </cell>
        </row>
        <row r="22">
          <cell r="P22">
            <v>0</v>
          </cell>
        </row>
        <row r="23">
          <cell r="P23" t="str">
            <v>Pay Band 2 (9300-34800)-4200</v>
          </cell>
        </row>
        <row r="24">
          <cell r="P24" t="str">
            <v>Pay Band 2 (9300-34800)-4400</v>
          </cell>
        </row>
        <row r="25">
          <cell r="P25" t="str">
            <v>Pay Band 2 (9300-34800)-4500</v>
          </cell>
        </row>
        <row r="26">
          <cell r="P26" t="str">
            <v>Pay Band 2 (9300-34800)-4600</v>
          </cell>
        </row>
        <row r="27">
          <cell r="P27" t="str">
            <v>Pay Band 2 (9300-34800) -4800</v>
          </cell>
        </row>
        <row r="28">
          <cell r="P28" t="str">
            <v>Pay Band 2 (9300-34800) -  5400</v>
          </cell>
        </row>
        <row r="29">
          <cell r="P29" t="str">
            <v>Pay Band 3 (15600-39100) - 5400</v>
          </cell>
        </row>
        <row r="30">
          <cell r="P30" t="str">
            <v>Pay Band 3 (15600-39100) - 6600</v>
          </cell>
        </row>
        <row r="31">
          <cell r="P31" t="str">
            <v>Pay Band 3 (15600-39100) - 7600</v>
          </cell>
        </row>
        <row r="32">
          <cell r="P32" t="str">
            <v>Pay Band 4 (37400-67000) - 8700</v>
          </cell>
        </row>
        <row r="33">
          <cell r="P33" t="str">
            <v>Pay Band 4 (37400-67000) - 8900</v>
          </cell>
        </row>
        <row r="34">
          <cell r="P34" t="str">
            <v>Pay Band 4 (37400-67000) - 10000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nter"/>
      <sheetName val="Home"/>
      <sheetName val="diff (2.57)"/>
      <sheetName val="Diff Central"/>
      <sheetName val="seven pay"/>
      <sheetName val="DA Rates"/>
      <sheetName val="Matrix"/>
      <sheetName val="Sheet4"/>
    </sheetNames>
    <sheetDataSet>
      <sheetData sheetId="0"/>
      <sheetData sheetId="1">
        <row r="10">
          <cell r="AX10" t="str">
            <v>Pay Band 1 (5200-20200) -  1800</v>
          </cell>
        </row>
        <row r="11">
          <cell r="AX11" t="str">
            <v>Pay Band 1 (5200-20200) -  1900</v>
          </cell>
        </row>
        <row r="12">
          <cell r="AX12" t="str">
            <v>Pay Band 1 (5200-20200) -  2000</v>
          </cell>
        </row>
        <row r="13">
          <cell r="AX13" t="str">
            <v>Pay Band 1 (5200-20200) - 2400</v>
          </cell>
        </row>
        <row r="14">
          <cell r="AX14" t="str">
            <v>Pay Band 1 (5200-20200) - 2500</v>
          </cell>
        </row>
        <row r="15">
          <cell r="AX15" t="str">
            <v>Pay Band 1 (5200-20200) -  2800</v>
          </cell>
        </row>
        <row r="16">
          <cell r="AX16" t="str">
            <v>Pay Band 1 (5200-20200) - 3500</v>
          </cell>
        </row>
        <row r="17">
          <cell r="AX17" t="str">
            <v>Pay Band 2 (9300-34800) -  4200</v>
          </cell>
        </row>
        <row r="18">
          <cell r="AX18" t="str">
            <v>Pay Band 2 (9300-34800) -  4400</v>
          </cell>
        </row>
        <row r="19">
          <cell r="AX19" t="str">
            <v>Pay Band 2 (9300-34800) - 4600</v>
          </cell>
        </row>
        <row r="20">
          <cell r="AX20" t="str">
            <v>Pay Band 2 (9300-34800)  - 4800</v>
          </cell>
        </row>
        <row r="21">
          <cell r="AX21" t="str">
            <v>Pay Band 2 (9300-34800) -  5400</v>
          </cell>
        </row>
        <row r="22">
          <cell r="AX22" t="str">
            <v>Pay Band 3 (15600-39100) - 5400</v>
          </cell>
        </row>
        <row r="23">
          <cell r="AX23" t="str">
            <v>Pay Band 3 (15600-39100) - 6600</v>
          </cell>
        </row>
        <row r="24">
          <cell r="AX24" t="str">
            <v>Pay Band 3 (15600-39100) - 7600</v>
          </cell>
        </row>
        <row r="25">
          <cell r="AX25" t="str">
            <v>Pay Band 4 (37400-67000) - 8700</v>
          </cell>
        </row>
        <row r="26">
          <cell r="AX26" t="str">
            <v>Pay Band 4 (37400-67000) - 8900</v>
          </cell>
        </row>
        <row r="27">
          <cell r="AX27" t="str">
            <v>Pay Band 4 (37400-67000) - 10000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7"/>
  <sheetViews>
    <sheetView zoomScale="114" workbookViewId="0">
      <selection activeCell="C7" sqref="C7:P10"/>
    </sheetView>
  </sheetViews>
  <sheetFormatPr defaultColWidth="10" defaultRowHeight="15" x14ac:dyDescent="0.25"/>
  <cols>
    <col min="2" max="11" width="9.5703125" customWidth="1"/>
    <col min="12" max="12" width="7.7109375" customWidth="1"/>
    <col min="14" max="14" width="7.5703125" customWidth="1"/>
    <col min="15" max="15" width="7" customWidth="1"/>
    <col min="16" max="16" width="8.28515625" customWidth="1"/>
    <col min="17" max="17" width="11.42578125" customWidth="1"/>
  </cols>
  <sheetData>
    <row r="1" spans="1:17" ht="21" customHeight="1" x14ac:dyDescent="0.25">
      <c r="A1" s="17" t="s">
        <v>13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</row>
    <row r="2" spans="1:17" ht="16.899999999999999" customHeight="1" x14ac:dyDescent="0.25">
      <c r="A2" s="18" t="s">
        <v>17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</row>
    <row r="3" spans="1:17" ht="18.75" customHeight="1" x14ac:dyDescent="0.25">
      <c r="A3" s="22" t="s">
        <v>14</v>
      </c>
      <c r="B3" s="24" t="s">
        <v>15</v>
      </c>
      <c r="D3" s="23"/>
      <c r="E3" s="23"/>
      <c r="F3" s="23"/>
      <c r="G3" s="23"/>
      <c r="H3" s="23"/>
      <c r="I3" s="23" t="s">
        <v>16</v>
      </c>
      <c r="J3" s="23"/>
      <c r="K3" s="23"/>
      <c r="L3" s="23"/>
      <c r="M3" s="23"/>
      <c r="N3" s="23"/>
      <c r="O3" s="23"/>
      <c r="P3" s="23"/>
      <c r="Q3" s="23"/>
    </row>
    <row r="4" spans="1:17" ht="21" customHeight="1" x14ac:dyDescent="0.25">
      <c r="A4" s="19" t="s">
        <v>18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</row>
    <row r="5" spans="1:17" ht="15.75" x14ac:dyDescent="0.25">
      <c r="A5" s="20" t="s">
        <v>0</v>
      </c>
      <c r="B5" s="21" t="s">
        <v>1</v>
      </c>
      <c r="C5" s="21"/>
      <c r="D5" s="21"/>
      <c r="E5" s="21"/>
      <c r="F5" s="21"/>
      <c r="G5" s="21" t="s">
        <v>2</v>
      </c>
      <c r="H5" s="21"/>
      <c r="I5" s="21"/>
      <c r="J5" s="21"/>
      <c r="K5" s="21"/>
      <c r="L5" s="21" t="s">
        <v>3</v>
      </c>
      <c r="M5" s="21"/>
      <c r="N5" s="21"/>
      <c r="O5" s="21"/>
      <c r="P5" s="21"/>
      <c r="Q5" s="21" t="s">
        <v>4</v>
      </c>
    </row>
    <row r="6" spans="1:17" ht="15.75" x14ac:dyDescent="0.25">
      <c r="A6" s="20"/>
      <c r="B6" s="12" t="s">
        <v>5</v>
      </c>
      <c r="C6" s="12" t="s">
        <v>6</v>
      </c>
      <c r="D6" s="12" t="s">
        <v>7</v>
      </c>
      <c r="E6" s="12" t="s">
        <v>8</v>
      </c>
      <c r="F6" s="12" t="s">
        <v>9</v>
      </c>
      <c r="G6" s="12" t="s">
        <v>5</v>
      </c>
      <c r="H6" s="12" t="s">
        <v>6</v>
      </c>
      <c r="I6" s="12" t="s">
        <v>7</v>
      </c>
      <c r="J6" s="12" t="s">
        <v>8</v>
      </c>
      <c r="K6" s="12" t="s">
        <v>9</v>
      </c>
      <c r="L6" s="12" t="s">
        <v>5</v>
      </c>
      <c r="M6" s="12" t="s">
        <v>6</v>
      </c>
      <c r="N6" s="12" t="s">
        <v>7</v>
      </c>
      <c r="O6" s="12" t="s">
        <v>8</v>
      </c>
      <c r="P6" s="12" t="s">
        <v>9</v>
      </c>
      <c r="Q6" s="21"/>
    </row>
    <row r="7" spans="1:17" ht="25.5" customHeight="1" x14ac:dyDescent="0.5">
      <c r="A7" s="1">
        <v>45839</v>
      </c>
      <c r="B7" s="25">
        <v>65100</v>
      </c>
      <c r="C7" s="2">
        <f>ROUND(B7*58/100,0)</f>
        <v>37758</v>
      </c>
      <c r="D7" s="3">
        <f>ROUND(B7*10/100,0)</f>
        <v>6510</v>
      </c>
      <c r="E7" s="4">
        <v>1350</v>
      </c>
      <c r="F7" s="4">
        <f t="shared" ref="F7:F12" si="0">SUM(B7:E7)</f>
        <v>110718</v>
      </c>
      <c r="G7" s="4">
        <f>B7</f>
        <v>65100</v>
      </c>
      <c r="H7" s="2">
        <f>ROUND(G7*55/100,0)</f>
        <v>35805</v>
      </c>
      <c r="I7" s="3">
        <f>ROUND(G7*10/100,0)</f>
        <v>6510</v>
      </c>
      <c r="J7" s="4">
        <f>E7</f>
        <v>1350</v>
      </c>
      <c r="K7" s="4">
        <f t="shared" ref="K7:K12" si="1">SUM(G7:J7)</f>
        <v>108765</v>
      </c>
      <c r="L7" s="4">
        <f>B7-G7</f>
        <v>0</v>
      </c>
      <c r="M7" s="4">
        <f>C7-H7</f>
        <v>1953</v>
      </c>
      <c r="N7" s="4">
        <f t="shared" ref="N7:O12" si="2">D7-I7</f>
        <v>0</v>
      </c>
      <c r="O7" s="4">
        <f t="shared" si="2"/>
        <v>0</v>
      </c>
      <c r="P7" s="5">
        <f>SUM(L7:O7)</f>
        <v>1953</v>
      </c>
      <c r="Q7" s="6"/>
    </row>
    <row r="8" spans="1:17" ht="25.5" customHeight="1" x14ac:dyDescent="0.5">
      <c r="A8" s="1">
        <v>45505</v>
      </c>
      <c r="B8" s="26">
        <f>B7</f>
        <v>65100</v>
      </c>
      <c r="C8" s="2">
        <f t="shared" ref="C8:C10" si="3">ROUND(B8*58/100,0)</f>
        <v>37758</v>
      </c>
      <c r="D8" s="3">
        <f t="shared" ref="D8:D12" si="4">ROUND(B8*10/100,0)</f>
        <v>6510</v>
      </c>
      <c r="E8" s="4">
        <f>E7</f>
        <v>1350</v>
      </c>
      <c r="F8" s="4">
        <f t="shared" si="0"/>
        <v>110718</v>
      </c>
      <c r="G8" s="4">
        <f>G7</f>
        <v>65100</v>
      </c>
      <c r="H8" s="2">
        <f t="shared" ref="H8:H10" si="5">ROUND(G8*55/100,0)</f>
        <v>35805</v>
      </c>
      <c r="I8" s="3">
        <f t="shared" ref="I8:I10" si="6">ROUND(G8*10/100,0)</f>
        <v>6510</v>
      </c>
      <c r="J8" s="4">
        <f t="shared" ref="J8:J12" si="7">E8</f>
        <v>1350</v>
      </c>
      <c r="K8" s="4">
        <f t="shared" si="1"/>
        <v>108765</v>
      </c>
      <c r="L8" s="4">
        <f t="shared" ref="L8:M12" si="8">B8-G8</f>
        <v>0</v>
      </c>
      <c r="M8" s="4">
        <f t="shared" si="8"/>
        <v>1953</v>
      </c>
      <c r="N8" s="4">
        <f t="shared" si="2"/>
        <v>0</v>
      </c>
      <c r="O8" s="4">
        <f t="shared" si="2"/>
        <v>0</v>
      </c>
      <c r="P8" s="5">
        <f t="shared" ref="P8:P12" si="9">SUM(L8:O8)</f>
        <v>1953</v>
      </c>
      <c r="Q8" s="7"/>
    </row>
    <row r="9" spans="1:17" ht="25.5" customHeight="1" x14ac:dyDescent="0.5">
      <c r="A9" s="1">
        <v>45536</v>
      </c>
      <c r="B9" s="26">
        <f t="shared" ref="B9:B12" si="10">B8</f>
        <v>65100</v>
      </c>
      <c r="C9" s="2">
        <f t="shared" si="3"/>
        <v>37758</v>
      </c>
      <c r="D9" s="3">
        <f t="shared" si="4"/>
        <v>6510</v>
      </c>
      <c r="E9" s="4">
        <f t="shared" ref="E9:E12" si="11">E8</f>
        <v>1350</v>
      </c>
      <c r="F9" s="4">
        <f t="shared" si="0"/>
        <v>110718</v>
      </c>
      <c r="G9" s="4">
        <f t="shared" ref="G9" si="12">B9</f>
        <v>65100</v>
      </c>
      <c r="H9" s="2">
        <f t="shared" si="5"/>
        <v>35805</v>
      </c>
      <c r="I9" s="3">
        <f t="shared" si="6"/>
        <v>6510</v>
      </c>
      <c r="J9" s="4">
        <f t="shared" si="7"/>
        <v>1350</v>
      </c>
      <c r="K9" s="4">
        <f t="shared" si="1"/>
        <v>108765</v>
      </c>
      <c r="L9" s="4">
        <f t="shared" si="8"/>
        <v>0</v>
      </c>
      <c r="M9" s="4">
        <f t="shared" si="8"/>
        <v>1953</v>
      </c>
      <c r="N9" s="4">
        <f t="shared" si="2"/>
        <v>0</v>
      </c>
      <c r="O9" s="4">
        <f t="shared" si="2"/>
        <v>0</v>
      </c>
      <c r="P9" s="5">
        <f t="shared" si="9"/>
        <v>1953</v>
      </c>
      <c r="Q9" s="7"/>
    </row>
    <row r="10" spans="1:17" ht="25.5" customHeight="1" x14ac:dyDescent="0.5">
      <c r="A10" s="1">
        <v>45566</v>
      </c>
      <c r="B10" s="26">
        <f t="shared" si="10"/>
        <v>65100</v>
      </c>
      <c r="C10" s="2">
        <f t="shared" si="3"/>
        <v>37758</v>
      </c>
      <c r="D10" s="3">
        <f t="shared" si="4"/>
        <v>6510</v>
      </c>
      <c r="E10" s="4">
        <f t="shared" si="11"/>
        <v>1350</v>
      </c>
      <c r="F10" s="4">
        <f t="shared" si="0"/>
        <v>110718</v>
      </c>
      <c r="G10" s="4">
        <f t="shared" ref="G10" si="13">G9</f>
        <v>65100</v>
      </c>
      <c r="H10" s="2">
        <f t="shared" si="5"/>
        <v>35805</v>
      </c>
      <c r="I10" s="3">
        <f t="shared" si="6"/>
        <v>6510</v>
      </c>
      <c r="J10" s="4">
        <f t="shared" si="7"/>
        <v>1350</v>
      </c>
      <c r="K10" s="4">
        <f t="shared" si="1"/>
        <v>108765</v>
      </c>
      <c r="L10" s="4">
        <f t="shared" si="8"/>
        <v>0</v>
      </c>
      <c r="M10" s="4">
        <f t="shared" si="8"/>
        <v>1953</v>
      </c>
      <c r="N10" s="4">
        <f t="shared" si="2"/>
        <v>0</v>
      </c>
      <c r="O10" s="4">
        <f t="shared" si="2"/>
        <v>0</v>
      </c>
      <c r="P10" s="5">
        <f t="shared" si="9"/>
        <v>1953</v>
      </c>
      <c r="Q10" s="7"/>
    </row>
    <row r="11" spans="1:17" ht="25.5" customHeight="1" x14ac:dyDescent="0.5">
      <c r="A11" s="1"/>
      <c r="B11" s="4"/>
      <c r="C11" s="2"/>
      <c r="D11" s="3"/>
      <c r="E11" s="4"/>
      <c r="F11" s="4"/>
      <c r="G11" s="4"/>
      <c r="H11" s="2"/>
      <c r="I11" s="3"/>
      <c r="J11" s="4"/>
      <c r="K11" s="4"/>
      <c r="L11" s="4"/>
      <c r="M11" s="4"/>
      <c r="N11" s="4"/>
      <c r="O11" s="4"/>
      <c r="P11" s="5"/>
      <c r="Q11" s="8"/>
    </row>
    <row r="12" spans="1:17" ht="25.7" customHeight="1" x14ac:dyDescent="0.5">
      <c r="A12" s="1"/>
      <c r="B12" s="4"/>
      <c r="C12" s="2"/>
      <c r="D12" s="3"/>
      <c r="E12" s="4"/>
      <c r="F12" s="4"/>
      <c r="G12" s="4"/>
      <c r="H12" s="2"/>
      <c r="I12" s="3"/>
      <c r="J12" s="4"/>
      <c r="K12" s="4"/>
      <c r="L12" s="4"/>
      <c r="M12" s="4"/>
      <c r="N12" s="4"/>
      <c r="O12" s="4"/>
      <c r="P12" s="5"/>
      <c r="Q12" s="6"/>
    </row>
    <row r="13" spans="1:17" ht="27.95" customHeight="1" x14ac:dyDescent="0.5">
      <c r="A13" s="1" t="s">
        <v>9</v>
      </c>
      <c r="B13" s="4">
        <f t="shared" ref="B13:P13" si="14">SUM(B7:B12)</f>
        <v>260400</v>
      </c>
      <c r="C13" s="4">
        <f t="shared" si="14"/>
        <v>151032</v>
      </c>
      <c r="D13" s="4">
        <f t="shared" si="14"/>
        <v>26040</v>
      </c>
      <c r="E13" s="4">
        <f t="shared" si="14"/>
        <v>5400</v>
      </c>
      <c r="F13" s="4">
        <f t="shared" si="14"/>
        <v>442872</v>
      </c>
      <c r="G13" s="4">
        <f t="shared" si="14"/>
        <v>260400</v>
      </c>
      <c r="H13" s="4">
        <f t="shared" si="14"/>
        <v>143220</v>
      </c>
      <c r="I13" s="4">
        <f t="shared" si="14"/>
        <v>26040</v>
      </c>
      <c r="J13" s="4">
        <f t="shared" si="14"/>
        <v>5400</v>
      </c>
      <c r="K13" s="4">
        <f t="shared" si="14"/>
        <v>435060</v>
      </c>
      <c r="L13" s="4">
        <f t="shared" si="14"/>
        <v>0</v>
      </c>
      <c r="M13" s="4">
        <f t="shared" si="14"/>
        <v>7812</v>
      </c>
      <c r="N13" s="4">
        <f t="shared" si="14"/>
        <v>0</v>
      </c>
      <c r="O13" s="4">
        <f t="shared" si="14"/>
        <v>0</v>
      </c>
      <c r="P13" s="4">
        <f t="shared" si="14"/>
        <v>7812</v>
      </c>
      <c r="Q13" s="6"/>
    </row>
    <row r="14" spans="1:17" ht="15" customHeight="1" x14ac:dyDescent="0.25"/>
    <row r="15" spans="1:17" ht="14.25" customHeight="1" x14ac:dyDescent="0.25"/>
    <row r="16" spans="1:17" ht="18.600000000000001" customHeight="1" x14ac:dyDescent="0.25"/>
    <row r="17" ht="28.15" customHeight="1" x14ac:dyDescent="0.25"/>
  </sheetData>
  <mergeCells count="8">
    <mergeCell ref="A1:Q1"/>
    <mergeCell ref="A2:Q2"/>
    <mergeCell ref="A4:Q4"/>
    <mergeCell ref="A5:A6"/>
    <mergeCell ref="B5:F5"/>
    <mergeCell ref="G5:K5"/>
    <mergeCell ref="L5:P5"/>
    <mergeCell ref="Q5:Q6"/>
  </mergeCells>
  <pageMargins left="0" right="0" top="0.19685039370078741" bottom="0" header="0.31496062992125984" footer="0.31496062992125984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7"/>
  <sheetViews>
    <sheetView tabSelected="1" zoomScale="166" zoomScaleNormal="166" workbookViewId="0">
      <selection sqref="A1:Q1"/>
    </sheetView>
  </sheetViews>
  <sheetFormatPr defaultColWidth="10" defaultRowHeight="15" x14ac:dyDescent="0.25"/>
  <cols>
    <col min="1" max="1" width="7.7109375" customWidth="1"/>
    <col min="2" max="2" width="7" customWidth="1"/>
    <col min="3" max="3" width="7.28515625" customWidth="1"/>
    <col min="4" max="4" width="6.5703125" customWidth="1"/>
    <col min="5" max="5" width="5.7109375" customWidth="1"/>
    <col min="6" max="6" width="7.5703125" customWidth="1"/>
    <col min="7" max="7" width="7.42578125" customWidth="1"/>
    <col min="8" max="8" width="7.5703125" customWidth="1"/>
    <col min="9" max="9" width="7" customWidth="1"/>
    <col min="10" max="10" width="6.7109375" customWidth="1"/>
    <col min="11" max="11" width="7" customWidth="1"/>
    <col min="12" max="12" width="6" customWidth="1"/>
    <col min="13" max="13" width="5.85546875" customWidth="1"/>
    <col min="14" max="14" width="5.42578125" customWidth="1"/>
    <col min="15" max="15" width="5.7109375" customWidth="1"/>
    <col min="16" max="16" width="6.42578125" customWidth="1"/>
    <col min="17" max="17" width="7.42578125" customWidth="1"/>
    <col min="18" max="18" width="6.28515625" customWidth="1"/>
    <col min="19" max="19" width="8.28515625" customWidth="1"/>
    <col min="20" max="20" width="7.28515625" customWidth="1"/>
  </cols>
  <sheetData>
    <row r="1" spans="1:20" ht="21" x14ac:dyDescent="0.25">
      <c r="A1" s="17" t="s">
        <v>13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</row>
    <row r="2" spans="1:20" ht="16.899999999999999" customHeight="1" x14ac:dyDescent="0.25">
      <c r="A2" s="18" t="s">
        <v>17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</row>
    <row r="3" spans="1:20" ht="18.75" customHeight="1" x14ac:dyDescent="0.25">
      <c r="A3" s="22" t="s">
        <v>14</v>
      </c>
      <c r="B3" s="24" t="s">
        <v>15</v>
      </c>
      <c r="D3" s="23"/>
      <c r="E3" s="23"/>
      <c r="F3" s="23"/>
      <c r="G3" s="23"/>
      <c r="H3" s="23"/>
      <c r="I3" s="23" t="s">
        <v>16</v>
      </c>
      <c r="J3" s="23"/>
      <c r="K3" s="23"/>
      <c r="L3" s="23"/>
      <c r="M3" s="23"/>
      <c r="N3" s="23"/>
      <c r="O3" s="23"/>
      <c r="P3" s="23"/>
      <c r="Q3" s="23"/>
    </row>
    <row r="4" spans="1:20" ht="21" x14ac:dyDescent="0.25">
      <c r="A4" s="19" t="s">
        <v>18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</row>
    <row r="5" spans="1:20" ht="15.75" x14ac:dyDescent="0.25">
      <c r="A5" s="20" t="s">
        <v>0</v>
      </c>
      <c r="B5" s="21" t="s">
        <v>1</v>
      </c>
      <c r="C5" s="21"/>
      <c r="D5" s="21"/>
      <c r="E5" s="21"/>
      <c r="F5" s="21"/>
      <c r="G5" s="21" t="s">
        <v>2</v>
      </c>
      <c r="H5" s="21"/>
      <c r="I5" s="21"/>
      <c r="J5" s="21"/>
      <c r="K5" s="21"/>
      <c r="L5" s="21" t="s">
        <v>3</v>
      </c>
      <c r="M5" s="21"/>
      <c r="N5" s="21"/>
      <c r="O5" s="21"/>
      <c r="P5" s="21"/>
      <c r="Q5" s="15" t="s">
        <v>10</v>
      </c>
      <c r="R5" s="13" t="s">
        <v>9</v>
      </c>
      <c r="S5" s="15" t="s">
        <v>11</v>
      </c>
      <c r="T5" s="13" t="s">
        <v>12</v>
      </c>
    </row>
    <row r="6" spans="1:20" ht="21.75" customHeight="1" x14ac:dyDescent="0.25">
      <c r="A6" s="20"/>
      <c r="B6" s="12" t="s">
        <v>5</v>
      </c>
      <c r="C6" s="12" t="s">
        <v>6</v>
      </c>
      <c r="D6" s="12" t="s">
        <v>7</v>
      </c>
      <c r="E6" s="12" t="s">
        <v>8</v>
      </c>
      <c r="F6" s="12" t="s">
        <v>9</v>
      </c>
      <c r="G6" s="12" t="s">
        <v>5</v>
      </c>
      <c r="H6" s="12" t="s">
        <v>6</v>
      </c>
      <c r="I6" s="12" t="s">
        <v>7</v>
      </c>
      <c r="J6" s="12" t="s">
        <v>8</v>
      </c>
      <c r="K6" s="12" t="s">
        <v>9</v>
      </c>
      <c r="L6" s="12" t="s">
        <v>5</v>
      </c>
      <c r="M6" s="12" t="s">
        <v>6</v>
      </c>
      <c r="N6" s="12" t="s">
        <v>7</v>
      </c>
      <c r="O6" s="12" t="s">
        <v>8</v>
      </c>
      <c r="P6" s="12" t="s">
        <v>9</v>
      </c>
      <c r="Q6" s="16"/>
      <c r="R6" s="14"/>
      <c r="S6" s="16"/>
      <c r="T6" s="14"/>
    </row>
    <row r="7" spans="1:20" ht="25.9" customHeight="1" x14ac:dyDescent="0.5">
      <c r="A7" s="1">
        <v>45839</v>
      </c>
      <c r="B7" s="25">
        <v>65100</v>
      </c>
      <c r="C7" s="2">
        <f>ROUND(B7*58/100,0)</f>
        <v>37758</v>
      </c>
      <c r="D7" s="3">
        <f>ROUND(B7*10/100,0)</f>
        <v>6510</v>
      </c>
      <c r="E7" s="4">
        <v>1350</v>
      </c>
      <c r="F7" s="4">
        <f t="shared" ref="F7:F12" si="0">SUM(B7:E7)</f>
        <v>110718</v>
      </c>
      <c r="G7" s="4">
        <f>B7</f>
        <v>65100</v>
      </c>
      <c r="H7" s="2">
        <f>ROUND(G7*55/100,0)</f>
        <v>35805</v>
      </c>
      <c r="I7" s="3">
        <f>ROUND(G7*10/100,0)</f>
        <v>6510</v>
      </c>
      <c r="J7" s="4">
        <f>E7</f>
        <v>1350</v>
      </c>
      <c r="K7" s="4">
        <f t="shared" ref="K7:K12" si="1">SUM(G7:J7)</f>
        <v>108765</v>
      </c>
      <c r="L7" s="4">
        <f>B7-G7</f>
        <v>0</v>
      </c>
      <c r="M7" s="4">
        <f>C7-H7</f>
        <v>1953</v>
      </c>
      <c r="N7" s="4">
        <f t="shared" ref="N7:O12" si="2">D7-I7</f>
        <v>0</v>
      </c>
      <c r="O7" s="4">
        <f t="shared" si="2"/>
        <v>0</v>
      </c>
      <c r="P7" s="5">
        <f>SUM(L7:O7)</f>
        <v>1953</v>
      </c>
      <c r="Q7" s="3">
        <f>ROUND(L7+M7*10/100,0)</f>
        <v>195</v>
      </c>
      <c r="R7" s="4">
        <f>P7-Q7</f>
        <v>1758</v>
      </c>
      <c r="S7" s="3">
        <f>ROUND(L7+M7*14/100,0)</f>
        <v>273</v>
      </c>
      <c r="T7" s="6"/>
    </row>
    <row r="8" spans="1:20" ht="25.9" customHeight="1" x14ac:dyDescent="0.5">
      <c r="A8" s="1">
        <v>45505</v>
      </c>
      <c r="B8" s="26">
        <f>B7</f>
        <v>65100</v>
      </c>
      <c r="C8" s="2">
        <f t="shared" ref="C8:C10" si="3">ROUND(B8*58/100,0)</f>
        <v>37758</v>
      </c>
      <c r="D8" s="3">
        <f t="shared" ref="D8:D12" si="4">ROUND(B8*10/100,0)</f>
        <v>6510</v>
      </c>
      <c r="E8" s="4">
        <f>E7</f>
        <v>1350</v>
      </c>
      <c r="F8" s="4">
        <f t="shared" si="0"/>
        <v>110718</v>
      </c>
      <c r="G8" s="4">
        <f>G7</f>
        <v>65100</v>
      </c>
      <c r="H8" s="2">
        <f t="shared" ref="H8:H10" si="5">ROUND(G8*55/100,0)</f>
        <v>35805</v>
      </c>
      <c r="I8" s="3">
        <f t="shared" ref="I8:I10" si="6">ROUND(G8*10/100,0)</f>
        <v>6510</v>
      </c>
      <c r="J8" s="4">
        <f>J7</f>
        <v>1350</v>
      </c>
      <c r="K8" s="4">
        <f t="shared" si="1"/>
        <v>108765</v>
      </c>
      <c r="L8" s="4">
        <f t="shared" ref="L8:M12" si="7">B8-G8</f>
        <v>0</v>
      </c>
      <c r="M8" s="4">
        <f t="shared" si="7"/>
        <v>1953</v>
      </c>
      <c r="N8" s="4">
        <f t="shared" si="2"/>
        <v>0</v>
      </c>
      <c r="O8" s="4">
        <f t="shared" si="2"/>
        <v>0</v>
      </c>
      <c r="P8" s="5">
        <f t="shared" ref="P8:P12" si="8">SUM(L8:O8)</f>
        <v>1953</v>
      </c>
      <c r="Q8" s="3">
        <f t="shared" ref="Q8:Q12" si="9">ROUND(L8+M8*10/100,0)</f>
        <v>195</v>
      </c>
      <c r="R8" s="4">
        <f t="shared" ref="R8:R12" si="10">P8-Q8</f>
        <v>1758</v>
      </c>
      <c r="S8" s="3">
        <f t="shared" ref="S8:S12" si="11">ROUND(L8+M8*14/100,0)</f>
        <v>273</v>
      </c>
      <c r="T8" s="6"/>
    </row>
    <row r="9" spans="1:20" ht="25.9" customHeight="1" x14ac:dyDescent="0.5">
      <c r="A9" s="1">
        <v>45536</v>
      </c>
      <c r="B9" s="26">
        <f t="shared" ref="B9:B12" si="12">B8</f>
        <v>65100</v>
      </c>
      <c r="C9" s="2">
        <f t="shared" si="3"/>
        <v>37758</v>
      </c>
      <c r="D9" s="3">
        <f t="shared" si="4"/>
        <v>6510</v>
      </c>
      <c r="E9" s="4">
        <f t="shared" ref="E9:E12" si="13">E8</f>
        <v>1350</v>
      </c>
      <c r="F9" s="4">
        <f t="shared" si="0"/>
        <v>110718</v>
      </c>
      <c r="G9" s="4">
        <f t="shared" ref="G9" si="14">B9</f>
        <v>65100</v>
      </c>
      <c r="H9" s="2">
        <f t="shared" si="5"/>
        <v>35805</v>
      </c>
      <c r="I9" s="3">
        <f t="shared" si="6"/>
        <v>6510</v>
      </c>
      <c r="J9" s="4">
        <f t="shared" ref="J9:J12" si="15">J8</f>
        <v>1350</v>
      </c>
      <c r="K9" s="4">
        <f t="shared" si="1"/>
        <v>108765</v>
      </c>
      <c r="L9" s="4">
        <f t="shared" si="7"/>
        <v>0</v>
      </c>
      <c r="M9" s="4">
        <f t="shared" si="7"/>
        <v>1953</v>
      </c>
      <c r="N9" s="4">
        <f t="shared" si="2"/>
        <v>0</v>
      </c>
      <c r="O9" s="4">
        <f t="shared" si="2"/>
        <v>0</v>
      </c>
      <c r="P9" s="5">
        <f t="shared" si="8"/>
        <v>1953</v>
      </c>
      <c r="Q9" s="3">
        <f t="shared" si="9"/>
        <v>195</v>
      </c>
      <c r="R9" s="4">
        <f t="shared" si="10"/>
        <v>1758</v>
      </c>
      <c r="S9" s="3">
        <f t="shared" si="11"/>
        <v>273</v>
      </c>
      <c r="T9" s="6"/>
    </row>
    <row r="10" spans="1:20" ht="25.9" customHeight="1" x14ac:dyDescent="0.5">
      <c r="A10" s="1">
        <v>45566</v>
      </c>
      <c r="B10" s="26">
        <f t="shared" si="12"/>
        <v>65100</v>
      </c>
      <c r="C10" s="2">
        <f t="shared" si="3"/>
        <v>37758</v>
      </c>
      <c r="D10" s="3">
        <f t="shared" si="4"/>
        <v>6510</v>
      </c>
      <c r="E10" s="4">
        <f t="shared" si="13"/>
        <v>1350</v>
      </c>
      <c r="F10" s="4">
        <f t="shared" si="0"/>
        <v>110718</v>
      </c>
      <c r="G10" s="4">
        <f t="shared" ref="G10" si="16">G9</f>
        <v>65100</v>
      </c>
      <c r="H10" s="2">
        <f t="shared" si="5"/>
        <v>35805</v>
      </c>
      <c r="I10" s="3">
        <f t="shared" si="6"/>
        <v>6510</v>
      </c>
      <c r="J10" s="4">
        <f t="shared" si="15"/>
        <v>1350</v>
      </c>
      <c r="K10" s="4">
        <f t="shared" si="1"/>
        <v>108765</v>
      </c>
      <c r="L10" s="4">
        <f t="shared" si="7"/>
        <v>0</v>
      </c>
      <c r="M10" s="4">
        <f t="shared" si="7"/>
        <v>1953</v>
      </c>
      <c r="N10" s="4">
        <f t="shared" si="2"/>
        <v>0</v>
      </c>
      <c r="O10" s="4">
        <f t="shared" si="2"/>
        <v>0</v>
      </c>
      <c r="P10" s="5">
        <f t="shared" si="8"/>
        <v>1953</v>
      </c>
      <c r="Q10" s="3">
        <f t="shared" si="9"/>
        <v>195</v>
      </c>
      <c r="R10" s="4">
        <f t="shared" si="10"/>
        <v>1758</v>
      </c>
      <c r="S10" s="3">
        <f t="shared" si="11"/>
        <v>273</v>
      </c>
      <c r="T10" s="6"/>
    </row>
    <row r="11" spans="1:20" ht="25.9" customHeight="1" x14ac:dyDescent="0.5">
      <c r="A11" s="1"/>
      <c r="B11" s="4"/>
      <c r="C11" s="2"/>
      <c r="D11" s="3"/>
      <c r="E11" s="4"/>
      <c r="F11" s="4"/>
      <c r="G11" s="4"/>
      <c r="H11" s="2"/>
      <c r="I11" s="3"/>
      <c r="J11" s="4"/>
      <c r="K11" s="4"/>
      <c r="L11" s="4"/>
      <c r="M11" s="4"/>
      <c r="N11" s="4"/>
      <c r="O11" s="4"/>
      <c r="P11" s="5"/>
      <c r="Q11" s="3"/>
      <c r="R11" s="4"/>
      <c r="S11" s="3"/>
      <c r="T11" s="6"/>
    </row>
    <row r="12" spans="1:20" ht="25.9" customHeight="1" x14ac:dyDescent="0.5">
      <c r="A12" s="1"/>
      <c r="B12" s="4"/>
      <c r="C12" s="2"/>
      <c r="D12" s="3"/>
      <c r="E12" s="4"/>
      <c r="F12" s="4"/>
      <c r="G12" s="4"/>
      <c r="H12" s="2"/>
      <c r="I12" s="3"/>
      <c r="J12" s="4"/>
      <c r="K12" s="4"/>
      <c r="L12" s="4"/>
      <c r="M12" s="4"/>
      <c r="N12" s="4"/>
      <c r="O12" s="4"/>
      <c r="P12" s="5"/>
      <c r="Q12" s="3"/>
      <c r="R12" s="4"/>
      <c r="S12" s="3"/>
      <c r="T12" s="6"/>
    </row>
    <row r="13" spans="1:20" ht="25.9" customHeight="1" x14ac:dyDescent="0.5">
      <c r="A13" s="1" t="s">
        <v>9</v>
      </c>
      <c r="B13" s="4">
        <f t="shared" ref="B13:T13" si="17">SUM(B7:B12)</f>
        <v>260400</v>
      </c>
      <c r="C13" s="4">
        <f t="shared" si="17"/>
        <v>151032</v>
      </c>
      <c r="D13" s="4">
        <f t="shared" si="17"/>
        <v>26040</v>
      </c>
      <c r="E13" s="4">
        <f t="shared" si="17"/>
        <v>5400</v>
      </c>
      <c r="F13" s="4">
        <f t="shared" si="17"/>
        <v>442872</v>
      </c>
      <c r="G13" s="4">
        <f t="shared" si="17"/>
        <v>260400</v>
      </c>
      <c r="H13" s="4">
        <f t="shared" si="17"/>
        <v>143220</v>
      </c>
      <c r="I13" s="4">
        <f t="shared" ref="I13:J13" si="18">SUM(I7:I12)</f>
        <v>26040</v>
      </c>
      <c r="J13" s="4">
        <f t="shared" si="18"/>
        <v>5400</v>
      </c>
      <c r="K13" s="4">
        <f t="shared" si="17"/>
        <v>435060</v>
      </c>
      <c r="L13" s="4">
        <f t="shared" si="17"/>
        <v>0</v>
      </c>
      <c r="M13" s="4">
        <f t="shared" si="17"/>
        <v>7812</v>
      </c>
      <c r="N13" s="4">
        <f t="shared" si="17"/>
        <v>0</v>
      </c>
      <c r="O13" s="4">
        <f t="shared" si="17"/>
        <v>0</v>
      </c>
      <c r="P13" s="4">
        <f t="shared" si="17"/>
        <v>7812</v>
      </c>
      <c r="Q13" s="4">
        <f t="shared" si="17"/>
        <v>780</v>
      </c>
      <c r="R13" s="4">
        <f t="shared" si="17"/>
        <v>7032</v>
      </c>
      <c r="S13" s="4">
        <f t="shared" si="17"/>
        <v>1092</v>
      </c>
      <c r="T13" s="4">
        <f t="shared" si="17"/>
        <v>0</v>
      </c>
    </row>
    <row r="17" spans="1:20" ht="18.75" x14ac:dyDescent="0.5">
      <c r="A17" s="9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1"/>
    </row>
  </sheetData>
  <mergeCells count="11">
    <mergeCell ref="R5:R6"/>
    <mergeCell ref="S5:S6"/>
    <mergeCell ref="T5:T6"/>
    <mergeCell ref="A1:Q1"/>
    <mergeCell ref="A2:Q2"/>
    <mergeCell ref="A4:Q4"/>
    <mergeCell ref="A5:A6"/>
    <mergeCell ref="B5:F5"/>
    <mergeCell ref="G5:K5"/>
    <mergeCell ref="L5:P5"/>
    <mergeCell ref="Q5:Q6"/>
  </mergeCells>
  <pageMargins left="0.47244094488188981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gpf empolyee</vt:lpstr>
      <vt:lpstr>NPS empolyee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91942</dc:creator>
  <cp:lastModifiedBy>HPN</cp:lastModifiedBy>
  <cp:lastPrinted>2024-07-10T06:51:21Z</cp:lastPrinted>
  <dcterms:created xsi:type="dcterms:W3CDTF">2015-06-05T01:47:20Z</dcterms:created>
  <dcterms:modified xsi:type="dcterms:W3CDTF">2026-02-26T02:56:18Z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be6bc84cba2a4d72aa460d400c92fe89</vt:lpwstr>
  </property>
</Properties>
</file>